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340"/>
  </bookViews>
  <sheets>
    <sheet name="项目库" sheetId="1" r:id="rId1"/>
    <sheet name="Sheet2" sheetId="3" r:id="rId2"/>
  </sheets>
  <definedNames>
    <definedName name="_xlnm._FilterDatabase" localSheetId="0" hidden="1">项目库!$A$5:$Q$44</definedName>
    <definedName name="_xlnm.Print_Titles" localSheetId="0">项目库!$2:$5</definedName>
  </definedNames>
  <calcPr calcId="144525"/>
</workbook>
</file>

<file path=xl/sharedStrings.xml><?xml version="1.0" encoding="utf-8"?>
<sst xmlns="http://schemas.openxmlformats.org/spreadsheetml/2006/main" count="256" uniqueCount="175">
  <si>
    <t>附件3</t>
  </si>
  <si>
    <t>偏关县2022年巩固拓展脱贫攻坚成果和乡村振兴项目资金计划表</t>
  </si>
  <si>
    <t xml:space="preserve">                                                                                                                         单位：万元</t>
  </si>
  <si>
    <t>序号</t>
  </si>
  <si>
    <t>项目
名称</t>
  </si>
  <si>
    <t>建设
性质</t>
  </si>
  <si>
    <t>项目
实施
地点</t>
  </si>
  <si>
    <t>计划
开工
时间</t>
  </si>
  <si>
    <t>计划
完工
时间</t>
  </si>
  <si>
    <t>责任
单位</t>
  </si>
  <si>
    <t>主要建设
规模与内容</t>
  </si>
  <si>
    <t>项目预算总投资</t>
  </si>
  <si>
    <t>2022年项目计划投资</t>
  </si>
  <si>
    <t>受益
对象</t>
  </si>
  <si>
    <t>绩效
目标</t>
  </si>
  <si>
    <t>群众参与和
带贫益贫机制</t>
  </si>
  <si>
    <t>备注</t>
  </si>
  <si>
    <t>合计</t>
  </si>
  <si>
    <t>其中：财政衔接资金</t>
  </si>
  <si>
    <t>其中：除财政衔接资金外的其他财政资金</t>
  </si>
  <si>
    <t>其中：
其他
筹措
资金</t>
  </si>
  <si>
    <t>合  计</t>
  </si>
  <si>
    <t>一、产业类项目</t>
  </si>
  <si>
    <t>2022年健康养殖产业项目</t>
  </si>
  <si>
    <t>新建</t>
  </si>
  <si>
    <t>八个乡镇</t>
  </si>
  <si>
    <t>偏关县畜牧业发展中心</t>
  </si>
  <si>
    <t>新发展养羊户529户</t>
  </si>
  <si>
    <t>脱贫户</t>
  </si>
  <si>
    <t>户均增收约10000元以上</t>
  </si>
  <si>
    <t>带动脱贫户500多户发展养殖产业</t>
  </si>
  <si>
    <t>偏关县特色农产品区域公共品牌建设工程</t>
  </si>
  <si>
    <t>偏关县</t>
  </si>
  <si>
    <t>农业农村局</t>
  </si>
  <si>
    <t>偏关县特色农产品品牌设计、注册及推广,实施绿色高质高效特色种植面积4.5万亩。</t>
  </si>
  <si>
    <t>带动农户发展种植产业，亩均收入1000元以上，亩均增收200元</t>
  </si>
  <si>
    <t>带动农户3000户发展种植产业，亩均收入1000元以上</t>
  </si>
  <si>
    <t>2022年特色种植小杂粮扶贫产业</t>
  </si>
  <si>
    <t>偏关县农业农村局</t>
  </si>
  <si>
    <t>实施绿色高质高效特色种植面积4.5万亩</t>
  </si>
  <si>
    <t>脱贫户、监测户</t>
  </si>
  <si>
    <t>预计平均亩均收入1000元以上</t>
  </si>
  <si>
    <t>带动脱贫户、监测户9000多户实现产业增收</t>
  </si>
  <si>
    <t>2022年化肥减量增效示范补助项目</t>
  </si>
  <si>
    <t>化肥减量增效示范项目面积2万亩，76个监测点土样监测、开展田间试验6个、开展配方方案上墙工作</t>
  </si>
  <si>
    <t>农户及脱贫户、监测户</t>
  </si>
  <si>
    <t>预计平均亩增产50公斤以上，通过监测点的监测，提出偏关县科学施肥方案。带动全县农户实现产业增收</t>
  </si>
  <si>
    <t>带动项目实施农户实现产业增收</t>
  </si>
  <si>
    <t>2022年基层农技推广补助项目</t>
  </si>
  <si>
    <t>续建</t>
  </si>
  <si>
    <t>建设4个农业科技示范基地，加强农技人员技术培训，开展农技推广服务</t>
  </si>
  <si>
    <t>通过项目实施，促进农业增产，带动贫困户560户实现增收</t>
  </si>
  <si>
    <t>老营日光温室大棚整合改造项目</t>
  </si>
  <si>
    <t>老营镇</t>
  </si>
  <si>
    <t>老营镇人民政府</t>
  </si>
  <si>
    <t>改造旧日光温室大棚100座，新建20座</t>
  </si>
  <si>
    <t>亩均（或棚均）收入可达10万元，改造部分年收入可实现1500万元，新建部分年收入可实现2000万元，去除肥料、人工、水电杂费等支出，可实现利润1400万元</t>
  </si>
  <si>
    <t>一是发展种植产业，促进农业生产力进步，二是提供就业岗位。三是带动380户农户增收</t>
  </si>
  <si>
    <t>老营日光温室大棚智慧农业项目</t>
  </si>
  <si>
    <t>建设200座智慧农业大棚</t>
  </si>
  <si>
    <t>依托智能云平台的智慧大棚管理系统，减少生产力投入成本20万元，实现利润200万元</t>
  </si>
  <si>
    <t>依托智能云平台的智慧大棚管理系统，实现大棚环境监测，方便农户大棚设施智能管控</t>
  </si>
  <si>
    <t>老营镇农田高效节水灌溉改造项目</t>
  </si>
  <si>
    <t>偏关县振兴农投公司</t>
  </si>
  <si>
    <t>流转土地899亩实施平田整地，建设高效节水灌溉设施</t>
  </si>
  <si>
    <t>项目区农户</t>
  </si>
  <si>
    <t>帮助农户预计实现收入达到每亩500元，带动农户种粮的积极性</t>
  </si>
  <si>
    <t>流转土地集体性经营，改良土壤产出效益，带动农户参与积极性，增加农业收入</t>
  </si>
  <si>
    <t>窑头乡农田高效节水灌溉改造项目</t>
  </si>
  <si>
    <t>窑头乡</t>
  </si>
  <si>
    <t>流转土地1130亩实施平田整地，建设高效节水灌溉设施</t>
  </si>
  <si>
    <t>预计年增收54万元左右</t>
  </si>
  <si>
    <t>带动全村323户群众、脱贫户实现产业增收</t>
  </si>
  <si>
    <t>50万羽无抗蛋鸡养殖项目</t>
  </si>
  <si>
    <t>窑头乡八柳树村</t>
  </si>
  <si>
    <t>建设养殖规模50万羽无抗蛋鸡养殖厂1座</t>
  </si>
  <si>
    <t>预计年收入1800万元左右</t>
  </si>
  <si>
    <t>新关镇大鹅孵化及养殖一体化项目</t>
  </si>
  <si>
    <t>新关镇</t>
  </si>
  <si>
    <t>新关镇人民政府</t>
  </si>
  <si>
    <t>养殖大鹅1万只</t>
  </si>
  <si>
    <t>项目区农户、脱贫户及监测户</t>
  </si>
  <si>
    <t>壮大村集体经济，每年为集体创收投资额的6%-8%的收入</t>
  </si>
  <si>
    <t>为有劳动力的“三类户”提供就业岗位10个</t>
  </si>
  <si>
    <t>老牛湾镇休闲观光农业项目（2022年度）</t>
  </si>
  <si>
    <t>乾坤湾、老牛湾村</t>
  </si>
  <si>
    <t>老牛湾镇人民政府</t>
  </si>
  <si>
    <t>本项目建设规模1000亩。主要建设内容：（1）花卉栽植950亩；（2）在乾坤湾新建8栋加温日观温室。（3）购置设备</t>
  </si>
  <si>
    <t>美化黄河一号旅游公路偏关段，有助于提升偏关旅游产业形象，进而带动偏关旅游产业发展，促进就业，推动旅游有效消费，为经济平稳运行、稳定增长提供有力支撑</t>
  </si>
  <si>
    <t>扩大就业</t>
  </si>
  <si>
    <t>老牛湾村黄河水产品加工仓储车间</t>
  </si>
  <si>
    <t>改建</t>
  </si>
  <si>
    <t>老牛湾村</t>
  </si>
  <si>
    <t>建设面积240㎡，配套鲜活水产品包装、暂养设备，冰鲜水产品加工、速冻设备，配套20吨冷库1一座。</t>
  </si>
  <si>
    <t>实现黄河水产品深加工，储存增收。预计集体增收50万元。</t>
  </si>
  <si>
    <t>增加村集体经济。带动村民创业积极性。提供就业岗位10个</t>
  </si>
  <si>
    <t>偏头关旅游文创产品开发项目</t>
  </si>
  <si>
    <t>偏关县文旅局</t>
  </si>
  <si>
    <t>项目建设偏头关手工刺绣及工艺品生产车间，占地300平米，配置安装缝纫、机绣、包边等各类加工机器12台(套)，手工刺绣所需绣框绣架30套。可年产各类晋绣旅游纪念品及文创产品1.5-2万套</t>
  </si>
  <si>
    <t>通过实施本项目，配合地方旅游产业，争取实现年销售收入300万元</t>
  </si>
  <si>
    <t>提供就业岗位、保底分红</t>
  </si>
  <si>
    <t>偏关县百万羽高标准规模化蛋鸡养殖产业项目</t>
  </si>
  <si>
    <t>建设鸡舍5栋8000㎡，配套设施设备购置</t>
  </si>
  <si>
    <t>促进养殖产业发展，壮大村集体经济</t>
  </si>
  <si>
    <t>带动脱贫户250多户实现产业增收</t>
  </si>
  <si>
    <t>存栏1万只肉羊高标准育肥基地项目</t>
  </si>
  <si>
    <t>楼沟乡</t>
  </si>
  <si>
    <t>楼沟乡人民政府</t>
  </si>
  <si>
    <t>实施2.6万平米肉羊高标准育肥基地建设，配套建设储草棚、青贮池、粪污处理设施等</t>
  </si>
  <si>
    <t>项目区及周边村民</t>
  </si>
  <si>
    <t>引导支撑偏关养殖结构调整，解决周边农民务工50-100人</t>
  </si>
  <si>
    <t>带动脱贫户300多户实现产业和就业增收</t>
  </si>
  <si>
    <t>存栏1万只肉羊高标准育肥基地二期项目</t>
  </si>
  <si>
    <t>新建羊舍5座、食料库1座、粪库1座、厂区内道路硬化等</t>
  </si>
  <si>
    <t>2020年支持汉麻产业发展项目（2021）</t>
  </si>
  <si>
    <t>七个乡镇</t>
  </si>
  <si>
    <t>发展汉麻特色种植产业2.33万亩，其中流转土地种植1.59万亩，每亩补贴300元</t>
  </si>
  <si>
    <t>通过项目实施，推动我县汉麻产业提质增效，带动脱贫户增产脱贫</t>
  </si>
  <si>
    <t>惠及脱贫人口412户977人</t>
  </si>
  <si>
    <t>支持发展农业产业项目</t>
  </si>
  <si>
    <t>支持新型经营主体流转撂荒地种植、投资建设高效节水灌溉设施；实施三品认证奖补</t>
  </si>
  <si>
    <t>通过项目实施，促进农业产业结构调整，带动890户脱贫户实现产业增收，户均增收300元</t>
  </si>
  <si>
    <t>带动890户脱贫户实现产业增收，户均增收300元</t>
  </si>
  <si>
    <t>小  计</t>
  </si>
  <si>
    <t>二、教育扶贫项目</t>
  </si>
  <si>
    <t>2021年-2022年度“雨露计划”学生资助项目</t>
  </si>
  <si>
    <t>偏关县乡村振兴局</t>
  </si>
  <si>
    <t>对全县建档立卡已脱贫家庭（含监测帮扶对象家庭）子女2021—2022 学年接受中职中技、高等职（专）业教育的在校学生（包含在校期间顶岗实习），每生每年给予 3000 元的补助，计划资助学生650人</t>
  </si>
  <si>
    <t>计划资助建档立卡已脱贫家庭（含监测帮扶对象家庭）子女2021—2022 学年接受中职中技、高等职（专）业教育在校学生650人</t>
  </si>
  <si>
    <t>惠及受助脱贫户家庭及监测户家庭学生650人</t>
  </si>
  <si>
    <t>三、金融扶贫项目</t>
  </si>
  <si>
    <t>2022年度小额信贷贴息项目</t>
  </si>
  <si>
    <t>对建档立卡脱贫户和边缘易致贫户符合“户借户用户还，精准用于发展生产和开展经营”等条件的贷款5万元（含）以下部分予以贴息，计划贴息脱贫户及边缘易致贫户600余户</t>
  </si>
  <si>
    <t>计划贴息脱贫户及边缘易致贫户600余户</t>
  </si>
  <si>
    <t>减小脱贫户贷款还款压力，助力产业发展，惠及脱贫户及边缘易致贫户600余户</t>
  </si>
  <si>
    <t>四、生活条件改善类项目</t>
  </si>
  <si>
    <t>老牛湾镇阳洼子应急水源建设项目</t>
  </si>
  <si>
    <t>阳洼子村</t>
  </si>
  <si>
    <t>新建100立方应急水窖一座，配套建设集雨面、供水水泵1个及供水管道800米</t>
  </si>
  <si>
    <t>项目区村民</t>
  </si>
  <si>
    <t>改善村民生活质量</t>
  </si>
  <si>
    <t>改善生产生活条件，惠及农户234户</t>
  </si>
  <si>
    <t>老营镇方城村供水管道维修项目</t>
  </si>
  <si>
    <t>老营镇方城村</t>
  </si>
  <si>
    <t>维修方城村供水管道150米</t>
  </si>
  <si>
    <t>保障村民饮水安全</t>
  </si>
  <si>
    <t>改善村民生活条件，惠及农户208户</t>
  </si>
  <si>
    <t>五、村基础设施类项目</t>
  </si>
  <si>
    <t>老营村人居环境整治项目</t>
  </si>
  <si>
    <t>老营镇老营村</t>
  </si>
  <si>
    <t>老营村给排水改造工程</t>
  </si>
  <si>
    <t>改善项目实施村环境，实现吃水和污水分离，增加周边旅游景区的吸引力，创造了巨大的社会经济效益</t>
  </si>
  <si>
    <t>改善260多户人居环境，增加劳动力就业机会；改善环境，</t>
  </si>
  <si>
    <t>万家寨镇万家寨村污水处理工程</t>
  </si>
  <si>
    <t>万家寨镇万家寨村</t>
  </si>
  <si>
    <t>万家寨人民政府</t>
  </si>
  <si>
    <t>万家寨万家寨村新建污水处理厂，规模50m³/d污水处理厂一座</t>
  </si>
  <si>
    <t>规模50m³/d污水处理厂一座</t>
  </si>
  <si>
    <t>改善农村人居生活环境，惠及农户819户</t>
  </si>
  <si>
    <t>窑头乡八柳树人居环境整治项目</t>
  </si>
  <si>
    <t>偏关县发改局</t>
  </si>
  <si>
    <t>硬化及村容村貌改善</t>
  </si>
  <si>
    <t>提高村民居住人居环境，吸纳群众、脱贫户参与工程建设务工增收；设置公益性岗位增收</t>
  </si>
  <si>
    <t>项目受益群众768人，以工代赈方式带动群众务工35人</t>
  </si>
  <si>
    <t>偏关县窑头乡王家坪村农村人居环境整治</t>
  </si>
  <si>
    <t>窑头乡王家坪村</t>
  </si>
  <si>
    <t>窑头乡人民政府</t>
  </si>
  <si>
    <t>铺设混凝土路面12cm厚10800㎡，铺设道牙900米，铺设人行道1800㎡，修建花池1700㎡</t>
  </si>
  <si>
    <t>改善农村人居生产、生活环境，惠及村民157户375人，其中脱贫人口28户74人</t>
  </si>
  <si>
    <t>惠及脱贫人口28户74人。吸纳农户务工21人</t>
  </si>
  <si>
    <t>老牛湾上下水管网及生活污水处理站建设项目</t>
  </si>
  <si>
    <t>老牛湾镇</t>
  </si>
  <si>
    <t>新建污水处理站1座，改造污水、自来水管线</t>
  </si>
  <si>
    <t>改善农村人居生产、生活环境</t>
  </si>
  <si>
    <t>惠及村民84户224人，其中脱贫人口13户46人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</si>
</sst>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/m/d;@"/>
  </numFmts>
  <fonts count="41">
    <font>
      <sz val="11"/>
      <color indexed="8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8"/>
      <name val="黑体"/>
      <charset val="134"/>
    </font>
    <font>
      <b/>
      <sz val="11"/>
      <name val="宋体"/>
      <charset val="134"/>
    </font>
    <font>
      <sz val="8"/>
      <name val="宋体"/>
      <charset val="134"/>
    </font>
    <font>
      <sz val="22"/>
      <name val="方正小标宋简体"/>
      <charset val="134"/>
    </font>
    <font>
      <sz val="8"/>
      <name val="方正小标宋简体"/>
      <charset val="134"/>
    </font>
    <font>
      <b/>
      <sz val="9"/>
      <name val="黑体"/>
      <charset val="134"/>
    </font>
    <font>
      <b/>
      <sz val="8"/>
      <name val="黑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b/>
      <sz val="10"/>
      <name val="黑体"/>
      <charset val="134"/>
    </font>
    <font>
      <sz val="11"/>
      <name val="黑体"/>
      <charset val="134"/>
    </font>
    <font>
      <b/>
      <sz val="11"/>
      <name val="黑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15" borderId="10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/>
    <xf numFmtId="0" fontId="20" fillId="0" borderId="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38" fillId="21" borderId="9" applyNumberFormat="0" applyAlignment="0" applyProtection="0">
      <alignment vertical="center"/>
    </xf>
    <xf numFmtId="0" fontId="35" fillId="24" borderId="13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2019计划-文本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阳曲县2017年第三季度财政扶贫资金支出情况表" xfId="49"/>
    <cellStyle name="0,0&#13;&#10;NA&#13;&#10;" xfId="50"/>
    <cellStyle name="40% - 强调文字颜色 6" xfId="51" builtinId="51"/>
    <cellStyle name="60% - 强调文字颜色 6" xfId="52" builtinId="52"/>
    <cellStyle name="常规 2" xfId="53"/>
    <cellStyle name="常规_病险" xfId="54"/>
    <cellStyle name="常规 3" xfId="55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tabSelected="1" workbookViewId="0">
      <pane ySplit="5" topLeftCell="A6" activePane="bottomLeft" state="frozen"/>
      <selection/>
      <selection pane="bottomLeft" activeCell="H9" sqref="H9"/>
    </sheetView>
  </sheetViews>
  <sheetFormatPr defaultColWidth="9" defaultRowHeight="13.5"/>
  <cols>
    <col min="1" max="1" width="3.225" style="2" customWidth="1"/>
    <col min="2" max="2" width="11.6333333333333" style="2" customWidth="1"/>
    <col min="3" max="3" width="4.63333333333333" style="2" customWidth="1"/>
    <col min="4" max="4" width="6.775" style="2" customWidth="1"/>
    <col min="5" max="5" width="7.89166666666667" style="6" customWidth="1"/>
    <col min="6" max="6" width="8.15" style="6" customWidth="1"/>
    <col min="7" max="7" width="6.225" style="2" customWidth="1"/>
    <col min="8" max="8" width="20" style="7" customWidth="1"/>
    <col min="9" max="9" width="8.25" style="8" customWidth="1"/>
    <col min="10" max="10" width="10.775" style="2" customWidth="1"/>
    <col min="11" max="11" width="9.625" style="2" customWidth="1"/>
    <col min="12" max="12" width="8.625" style="2" customWidth="1"/>
    <col min="13" max="13" width="7" style="2" customWidth="1"/>
    <col min="14" max="14" width="6.63333333333333" style="8" customWidth="1"/>
    <col min="15" max="15" width="10" style="7" customWidth="1"/>
    <col min="16" max="16" width="11" style="9" customWidth="1"/>
    <col min="17" max="17" width="7.38333333333333" style="2" customWidth="1"/>
    <col min="18" max="95" width="9" style="1"/>
    <col min="96" max="16342" width="9" style="1" hidden="1" customWidth="1"/>
    <col min="16343" max="16384" width="9" style="1"/>
  </cols>
  <sheetData>
    <row r="1" s="1" customFormat="1" ht="18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27" customHeight="1" spans="1:17">
      <c r="A2" s="10" t="s">
        <v>1</v>
      </c>
      <c r="B2" s="10"/>
      <c r="C2" s="10"/>
      <c r="D2" s="10"/>
      <c r="E2" s="11"/>
      <c r="F2" s="11"/>
      <c r="G2" s="10"/>
      <c r="H2" s="12"/>
      <c r="I2" s="42"/>
      <c r="J2" s="10"/>
      <c r="K2" s="10"/>
      <c r="L2" s="10"/>
      <c r="M2" s="10"/>
      <c r="N2" s="42"/>
      <c r="O2" s="12"/>
      <c r="P2" s="43"/>
      <c r="Q2" s="10"/>
    </row>
    <row r="3" s="2" customFormat="1" ht="20" customHeight="1" spans="1:15">
      <c r="A3" s="2" t="s">
        <v>2</v>
      </c>
      <c r="O3" s="9"/>
    </row>
    <row r="4" s="2" customFormat="1" ht="18" customHeight="1" spans="1:17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3" t="s">
        <v>9</v>
      </c>
      <c r="H4" s="15" t="s">
        <v>10</v>
      </c>
      <c r="I4" s="44" t="s">
        <v>11</v>
      </c>
      <c r="J4" s="45" t="s">
        <v>12</v>
      </c>
      <c r="K4" s="45"/>
      <c r="L4" s="45"/>
      <c r="M4" s="46"/>
      <c r="N4" s="15" t="s">
        <v>13</v>
      </c>
      <c r="O4" s="15" t="s">
        <v>14</v>
      </c>
      <c r="P4" s="13" t="s">
        <v>15</v>
      </c>
      <c r="Q4" s="13" t="s">
        <v>16</v>
      </c>
    </row>
    <row r="5" s="3" customFormat="1" ht="56.25" spans="1:17">
      <c r="A5" s="13"/>
      <c r="B5" s="13"/>
      <c r="C5" s="13"/>
      <c r="D5" s="13"/>
      <c r="E5" s="14"/>
      <c r="F5" s="14"/>
      <c r="G5" s="13"/>
      <c r="H5" s="15"/>
      <c r="I5" s="47"/>
      <c r="J5" s="46" t="s">
        <v>17</v>
      </c>
      <c r="K5" s="13" t="s">
        <v>18</v>
      </c>
      <c r="L5" s="48" t="s">
        <v>19</v>
      </c>
      <c r="M5" s="13" t="s">
        <v>20</v>
      </c>
      <c r="N5" s="15"/>
      <c r="O5" s="15"/>
      <c r="P5" s="13"/>
      <c r="Q5" s="13"/>
    </row>
    <row r="6" s="3" customFormat="1" ht="28" customHeight="1" spans="1:17">
      <c r="A6" s="16" t="s">
        <v>21</v>
      </c>
      <c r="B6" s="17"/>
      <c r="C6" s="17"/>
      <c r="D6" s="17"/>
      <c r="E6" s="17"/>
      <c r="F6" s="17"/>
      <c r="G6" s="17"/>
      <c r="H6" s="18"/>
      <c r="I6" s="18"/>
      <c r="J6" s="49">
        <f>SUM(J27+J30+J33+J37+J44)</f>
        <v>12654</v>
      </c>
      <c r="K6" s="49">
        <f>SUM(K27+K30+K33+K37+K44)</f>
        <v>12504</v>
      </c>
      <c r="L6" s="49">
        <f>SUM(L27+L30+L33+L37+L44)</f>
        <v>0</v>
      </c>
      <c r="M6" s="49">
        <f>SUM(M27+M30+M33+M37+M44)</f>
        <v>150</v>
      </c>
      <c r="N6" s="40"/>
      <c r="O6" s="50"/>
      <c r="P6" s="51"/>
      <c r="Q6" s="56"/>
    </row>
    <row r="7" s="3" customFormat="1" ht="25" customHeight="1" spans="1:17">
      <c r="A7" s="19"/>
      <c r="B7" s="20" t="s">
        <v>22</v>
      </c>
      <c r="C7" s="20"/>
      <c r="D7" s="20"/>
      <c r="E7" s="21"/>
      <c r="F7" s="21"/>
      <c r="G7" s="20"/>
      <c r="H7" s="22"/>
      <c r="I7" s="40"/>
      <c r="J7" s="20"/>
      <c r="K7" s="52"/>
      <c r="L7" s="52"/>
      <c r="M7" s="52"/>
      <c r="N7" s="24"/>
      <c r="O7" s="50"/>
      <c r="P7" s="53"/>
      <c r="Q7" s="56"/>
    </row>
    <row r="8" s="4" customFormat="1" ht="31.5" spans="1:17">
      <c r="A8" s="23">
        <v>1</v>
      </c>
      <c r="B8" s="24" t="s">
        <v>23</v>
      </c>
      <c r="C8" s="23" t="s">
        <v>24</v>
      </c>
      <c r="D8" s="25" t="s">
        <v>25</v>
      </c>
      <c r="E8" s="26">
        <v>44671</v>
      </c>
      <c r="F8" s="26">
        <v>44925</v>
      </c>
      <c r="G8" s="27" t="s">
        <v>26</v>
      </c>
      <c r="H8" s="25" t="s">
        <v>27</v>
      </c>
      <c r="I8" s="39">
        <v>529</v>
      </c>
      <c r="J8" s="39">
        <v>529</v>
      </c>
      <c r="K8" s="23">
        <v>529</v>
      </c>
      <c r="L8" s="23"/>
      <c r="M8" s="23"/>
      <c r="N8" s="23" t="s">
        <v>28</v>
      </c>
      <c r="O8" s="25" t="s">
        <v>29</v>
      </c>
      <c r="P8" s="35" t="s">
        <v>30</v>
      </c>
      <c r="Q8" s="23"/>
    </row>
    <row r="9" s="4" customFormat="1" ht="55" customHeight="1" spans="1:17">
      <c r="A9" s="23">
        <v>2</v>
      </c>
      <c r="B9" s="24" t="s">
        <v>31</v>
      </c>
      <c r="C9" s="23" t="s">
        <v>24</v>
      </c>
      <c r="D9" s="27" t="s">
        <v>32</v>
      </c>
      <c r="E9" s="26">
        <v>44562</v>
      </c>
      <c r="F9" s="26">
        <v>44915</v>
      </c>
      <c r="G9" s="27" t="s">
        <v>33</v>
      </c>
      <c r="H9" s="25" t="s">
        <v>34</v>
      </c>
      <c r="I9" s="23">
        <v>372.464</v>
      </c>
      <c r="J9" s="23">
        <v>372.464</v>
      </c>
      <c r="K9" s="23">
        <v>372.464</v>
      </c>
      <c r="L9" s="23"/>
      <c r="M9" s="23"/>
      <c r="N9" s="23" t="s">
        <v>28</v>
      </c>
      <c r="O9" s="25" t="s">
        <v>35</v>
      </c>
      <c r="P9" s="25" t="s">
        <v>36</v>
      </c>
      <c r="Q9" s="23"/>
    </row>
    <row r="10" s="4" customFormat="1" ht="31.5" spans="1:17">
      <c r="A10" s="23">
        <v>3</v>
      </c>
      <c r="B10" s="24" t="s">
        <v>37</v>
      </c>
      <c r="C10" s="23" t="s">
        <v>24</v>
      </c>
      <c r="D10" s="27" t="s">
        <v>25</v>
      </c>
      <c r="E10" s="26">
        <v>44640</v>
      </c>
      <c r="F10" s="26">
        <v>44864</v>
      </c>
      <c r="G10" s="27" t="s">
        <v>38</v>
      </c>
      <c r="H10" s="25" t="s">
        <v>39</v>
      </c>
      <c r="I10" s="39">
        <v>720</v>
      </c>
      <c r="J10" s="39">
        <v>720</v>
      </c>
      <c r="K10" s="23">
        <v>720</v>
      </c>
      <c r="L10" s="23"/>
      <c r="M10" s="23"/>
      <c r="N10" s="27" t="s">
        <v>40</v>
      </c>
      <c r="O10" s="29" t="s">
        <v>41</v>
      </c>
      <c r="P10" s="25" t="s">
        <v>42</v>
      </c>
      <c r="Q10" s="23"/>
    </row>
    <row r="11" s="4" customFormat="1" ht="84" spans="1:17">
      <c r="A11" s="23">
        <v>4</v>
      </c>
      <c r="B11" s="24" t="s">
        <v>43</v>
      </c>
      <c r="C11" s="23" t="s">
        <v>24</v>
      </c>
      <c r="D11" s="23" t="s">
        <v>25</v>
      </c>
      <c r="E11" s="26">
        <v>44640</v>
      </c>
      <c r="F11" s="26">
        <v>44864</v>
      </c>
      <c r="G11" s="27" t="s">
        <v>38</v>
      </c>
      <c r="H11" s="25" t="s">
        <v>44</v>
      </c>
      <c r="I11" s="39">
        <v>177.8</v>
      </c>
      <c r="J11" s="39">
        <v>177.8</v>
      </c>
      <c r="K11" s="23">
        <v>177.8</v>
      </c>
      <c r="L11" s="23"/>
      <c r="M11" s="23"/>
      <c r="N11" s="27" t="s">
        <v>45</v>
      </c>
      <c r="O11" s="29" t="s">
        <v>46</v>
      </c>
      <c r="P11" s="25" t="s">
        <v>47</v>
      </c>
      <c r="Q11" s="23"/>
    </row>
    <row r="12" s="4" customFormat="1" ht="52.5" spans="1:17">
      <c r="A12" s="23">
        <v>5</v>
      </c>
      <c r="B12" s="27" t="s">
        <v>48</v>
      </c>
      <c r="C12" s="23" t="s">
        <v>49</v>
      </c>
      <c r="D12" s="23" t="s">
        <v>25</v>
      </c>
      <c r="E12" s="26">
        <v>44640</v>
      </c>
      <c r="F12" s="26">
        <v>44864</v>
      </c>
      <c r="G12" s="27" t="s">
        <v>38</v>
      </c>
      <c r="H12" s="25" t="s">
        <v>50</v>
      </c>
      <c r="I12" s="39">
        <v>90</v>
      </c>
      <c r="J12" s="39">
        <v>90</v>
      </c>
      <c r="K12" s="23">
        <v>90</v>
      </c>
      <c r="L12" s="23"/>
      <c r="M12" s="23"/>
      <c r="N12" s="27" t="s">
        <v>40</v>
      </c>
      <c r="O12" s="25" t="s">
        <v>51</v>
      </c>
      <c r="P12" s="25" t="s">
        <v>51</v>
      </c>
      <c r="Q12" s="23"/>
    </row>
    <row r="13" s="4" customFormat="1" ht="126" spans="1:17">
      <c r="A13" s="23">
        <v>6</v>
      </c>
      <c r="B13" s="28" t="s">
        <v>52</v>
      </c>
      <c r="C13" s="23" t="s">
        <v>24</v>
      </c>
      <c r="D13" s="23" t="s">
        <v>53</v>
      </c>
      <c r="E13" s="26">
        <v>44621</v>
      </c>
      <c r="F13" s="26">
        <v>44895</v>
      </c>
      <c r="G13" s="27" t="s">
        <v>54</v>
      </c>
      <c r="H13" s="25" t="s">
        <v>55</v>
      </c>
      <c r="I13" s="39">
        <v>750</v>
      </c>
      <c r="J13" s="39">
        <v>750</v>
      </c>
      <c r="K13" s="23">
        <v>650</v>
      </c>
      <c r="L13" s="23"/>
      <c r="M13" s="23">
        <v>100</v>
      </c>
      <c r="N13" s="27" t="s">
        <v>45</v>
      </c>
      <c r="O13" s="35" t="s">
        <v>56</v>
      </c>
      <c r="P13" s="25" t="s">
        <v>57</v>
      </c>
      <c r="Q13" s="23"/>
    </row>
    <row r="14" s="4" customFormat="1" ht="73.5" spans="1:17">
      <c r="A14" s="23">
        <v>7</v>
      </c>
      <c r="B14" s="24" t="s">
        <v>58</v>
      </c>
      <c r="C14" s="23" t="s">
        <v>24</v>
      </c>
      <c r="D14" s="23" t="s">
        <v>53</v>
      </c>
      <c r="E14" s="26">
        <v>44621</v>
      </c>
      <c r="F14" s="26">
        <v>44895</v>
      </c>
      <c r="G14" s="23" t="s">
        <v>54</v>
      </c>
      <c r="H14" s="29" t="s">
        <v>59</v>
      </c>
      <c r="I14" s="39">
        <v>200</v>
      </c>
      <c r="J14" s="39">
        <v>150</v>
      </c>
      <c r="K14" s="23">
        <v>150</v>
      </c>
      <c r="L14" s="23"/>
      <c r="M14" s="23"/>
      <c r="N14" s="23" t="s">
        <v>45</v>
      </c>
      <c r="O14" s="35" t="s">
        <v>60</v>
      </c>
      <c r="P14" s="35" t="s">
        <v>61</v>
      </c>
      <c r="Q14" s="57"/>
    </row>
    <row r="15" s="4" customFormat="1" ht="63" spans="1:17">
      <c r="A15" s="23">
        <v>8</v>
      </c>
      <c r="B15" s="24" t="s">
        <v>62</v>
      </c>
      <c r="C15" s="23" t="s">
        <v>24</v>
      </c>
      <c r="D15" s="23" t="s">
        <v>53</v>
      </c>
      <c r="E15" s="26">
        <v>44621</v>
      </c>
      <c r="F15" s="26">
        <v>44895</v>
      </c>
      <c r="G15" s="23" t="s">
        <v>63</v>
      </c>
      <c r="H15" s="29" t="s">
        <v>64</v>
      </c>
      <c r="I15" s="39">
        <v>402.97</v>
      </c>
      <c r="J15" s="39">
        <v>402.97</v>
      </c>
      <c r="K15" s="23">
        <v>402.97</v>
      </c>
      <c r="L15" s="23"/>
      <c r="M15" s="23"/>
      <c r="N15" s="23" t="s">
        <v>65</v>
      </c>
      <c r="O15" s="35" t="s">
        <v>66</v>
      </c>
      <c r="P15" s="25" t="s">
        <v>67</v>
      </c>
      <c r="Q15" s="57"/>
    </row>
    <row r="16" s="4" customFormat="1" ht="36" customHeight="1" spans="1:17">
      <c r="A16" s="23">
        <v>9</v>
      </c>
      <c r="B16" s="24" t="s">
        <v>68</v>
      </c>
      <c r="C16" s="23" t="s">
        <v>24</v>
      </c>
      <c r="D16" s="30" t="s">
        <v>69</v>
      </c>
      <c r="E16" s="26">
        <v>44621</v>
      </c>
      <c r="F16" s="26">
        <v>44864</v>
      </c>
      <c r="G16" s="23" t="s">
        <v>63</v>
      </c>
      <c r="H16" s="29" t="s">
        <v>70</v>
      </c>
      <c r="I16" s="39">
        <v>457.8</v>
      </c>
      <c r="J16" s="39">
        <v>457.8</v>
      </c>
      <c r="K16" s="23">
        <v>457.8</v>
      </c>
      <c r="L16" s="23"/>
      <c r="M16" s="23"/>
      <c r="N16" s="23" t="s">
        <v>65</v>
      </c>
      <c r="O16" s="35" t="s">
        <v>71</v>
      </c>
      <c r="P16" s="25" t="s">
        <v>72</v>
      </c>
      <c r="Q16" s="57"/>
    </row>
    <row r="17" s="4" customFormat="1" ht="39" customHeight="1" spans="1:17">
      <c r="A17" s="23">
        <v>10</v>
      </c>
      <c r="B17" s="24" t="s">
        <v>73</v>
      </c>
      <c r="C17" s="23" t="s">
        <v>24</v>
      </c>
      <c r="D17" s="30" t="s">
        <v>74</v>
      </c>
      <c r="E17" s="26">
        <v>44621</v>
      </c>
      <c r="F17" s="26">
        <v>44864</v>
      </c>
      <c r="G17" s="23" t="s">
        <v>63</v>
      </c>
      <c r="H17" s="29" t="s">
        <v>75</v>
      </c>
      <c r="I17" s="39">
        <v>3500</v>
      </c>
      <c r="J17" s="39">
        <v>3500</v>
      </c>
      <c r="K17" s="23">
        <v>3500</v>
      </c>
      <c r="L17" s="23"/>
      <c r="M17" s="23"/>
      <c r="N17" s="23" t="s">
        <v>45</v>
      </c>
      <c r="O17" s="35" t="s">
        <v>76</v>
      </c>
      <c r="P17" s="25" t="s">
        <v>72</v>
      </c>
      <c r="Q17" s="57"/>
    </row>
    <row r="18" s="4" customFormat="1" ht="42" spans="1:17">
      <c r="A18" s="23">
        <v>11</v>
      </c>
      <c r="B18" s="24" t="s">
        <v>77</v>
      </c>
      <c r="C18" s="23" t="s">
        <v>24</v>
      </c>
      <c r="D18" s="31" t="s">
        <v>78</v>
      </c>
      <c r="E18" s="26">
        <v>44640</v>
      </c>
      <c r="F18" s="26">
        <v>44864</v>
      </c>
      <c r="G18" s="23" t="s">
        <v>79</v>
      </c>
      <c r="H18" s="29" t="s">
        <v>80</v>
      </c>
      <c r="I18" s="24">
        <v>100</v>
      </c>
      <c r="J18" s="39">
        <v>100</v>
      </c>
      <c r="K18" s="23">
        <v>50</v>
      </c>
      <c r="L18" s="23"/>
      <c r="M18" s="23">
        <v>50</v>
      </c>
      <c r="N18" s="23" t="s">
        <v>81</v>
      </c>
      <c r="O18" s="35" t="s">
        <v>82</v>
      </c>
      <c r="P18" s="25" t="s">
        <v>83</v>
      </c>
      <c r="Q18" s="57"/>
    </row>
    <row r="19" s="4" customFormat="1" ht="136.5" spans="1:17">
      <c r="A19" s="23">
        <v>12</v>
      </c>
      <c r="B19" s="24" t="s">
        <v>84</v>
      </c>
      <c r="C19" s="23" t="s">
        <v>24</v>
      </c>
      <c r="D19" s="23" t="s">
        <v>85</v>
      </c>
      <c r="E19" s="26">
        <v>44652</v>
      </c>
      <c r="F19" s="26">
        <v>44835</v>
      </c>
      <c r="G19" s="23" t="s">
        <v>86</v>
      </c>
      <c r="H19" s="29" t="s">
        <v>87</v>
      </c>
      <c r="I19" s="39">
        <v>750</v>
      </c>
      <c r="J19" s="39">
        <v>750</v>
      </c>
      <c r="K19" s="23">
        <v>750</v>
      </c>
      <c r="L19" s="23"/>
      <c r="M19" s="23"/>
      <c r="N19" s="23" t="s">
        <v>81</v>
      </c>
      <c r="O19" s="35" t="s">
        <v>88</v>
      </c>
      <c r="P19" s="25" t="s">
        <v>89</v>
      </c>
      <c r="Q19" s="57"/>
    </row>
    <row r="20" s="4" customFormat="1" ht="52.5" spans="1:17">
      <c r="A20" s="23">
        <v>13</v>
      </c>
      <c r="B20" s="24" t="s">
        <v>90</v>
      </c>
      <c r="C20" s="23" t="s">
        <v>91</v>
      </c>
      <c r="D20" s="23" t="s">
        <v>92</v>
      </c>
      <c r="E20" s="26">
        <v>44652</v>
      </c>
      <c r="F20" s="26">
        <v>44743</v>
      </c>
      <c r="G20" s="23" t="s">
        <v>86</v>
      </c>
      <c r="H20" s="29" t="s">
        <v>93</v>
      </c>
      <c r="I20" s="39">
        <v>60</v>
      </c>
      <c r="J20" s="39">
        <v>60</v>
      </c>
      <c r="K20" s="23">
        <v>60</v>
      </c>
      <c r="L20" s="23"/>
      <c r="M20" s="23"/>
      <c r="N20" s="23" t="s">
        <v>81</v>
      </c>
      <c r="O20" s="35" t="s">
        <v>94</v>
      </c>
      <c r="P20" s="25" t="s">
        <v>95</v>
      </c>
      <c r="Q20" s="57"/>
    </row>
    <row r="21" s="4" customFormat="1" ht="73.5" spans="1:17">
      <c r="A21" s="23">
        <v>14</v>
      </c>
      <c r="B21" s="24" t="s">
        <v>96</v>
      </c>
      <c r="C21" s="23" t="s">
        <v>24</v>
      </c>
      <c r="D21" s="31" t="s">
        <v>78</v>
      </c>
      <c r="E21" s="26">
        <v>44671</v>
      </c>
      <c r="F21" s="26">
        <v>44885</v>
      </c>
      <c r="G21" s="23" t="s">
        <v>97</v>
      </c>
      <c r="H21" s="29" t="s">
        <v>98</v>
      </c>
      <c r="I21" s="39">
        <v>300</v>
      </c>
      <c r="J21" s="39">
        <v>300</v>
      </c>
      <c r="K21" s="23">
        <v>300</v>
      </c>
      <c r="L21" s="23"/>
      <c r="M21" s="23"/>
      <c r="N21" s="23" t="s">
        <v>45</v>
      </c>
      <c r="O21" s="35" t="s">
        <v>99</v>
      </c>
      <c r="P21" s="25" t="s">
        <v>100</v>
      </c>
      <c r="Q21" s="57"/>
    </row>
    <row r="22" s="4" customFormat="1" ht="31.5" spans="1:17">
      <c r="A22" s="23">
        <v>15</v>
      </c>
      <c r="B22" s="24" t="s">
        <v>101</v>
      </c>
      <c r="C22" s="23" t="s">
        <v>49</v>
      </c>
      <c r="D22" s="23" t="s">
        <v>69</v>
      </c>
      <c r="E22" s="26">
        <v>44621</v>
      </c>
      <c r="F22" s="26">
        <v>44742</v>
      </c>
      <c r="G22" s="23" t="s">
        <v>26</v>
      </c>
      <c r="H22" s="29" t="s">
        <v>102</v>
      </c>
      <c r="I22" s="39">
        <v>500</v>
      </c>
      <c r="J22" s="39">
        <v>500</v>
      </c>
      <c r="K22" s="23">
        <v>500</v>
      </c>
      <c r="L22" s="23"/>
      <c r="M22" s="23"/>
      <c r="N22" s="23" t="s">
        <v>40</v>
      </c>
      <c r="O22" s="35" t="s">
        <v>103</v>
      </c>
      <c r="P22" s="25" t="s">
        <v>104</v>
      </c>
      <c r="Q22" s="57"/>
    </row>
    <row r="23" s="4" customFormat="1" ht="52.5" spans="1:17">
      <c r="A23" s="23">
        <v>16</v>
      </c>
      <c r="B23" s="24" t="s">
        <v>105</v>
      </c>
      <c r="C23" s="23" t="s">
        <v>49</v>
      </c>
      <c r="D23" s="23" t="s">
        <v>106</v>
      </c>
      <c r="E23" s="26">
        <v>44562</v>
      </c>
      <c r="F23" s="26">
        <v>44742</v>
      </c>
      <c r="G23" s="23" t="s">
        <v>107</v>
      </c>
      <c r="H23" s="29" t="s">
        <v>108</v>
      </c>
      <c r="I23" s="39">
        <v>297</v>
      </c>
      <c r="J23" s="39">
        <v>297</v>
      </c>
      <c r="K23" s="23">
        <v>297</v>
      </c>
      <c r="L23" s="23"/>
      <c r="M23" s="23"/>
      <c r="N23" s="23" t="s">
        <v>109</v>
      </c>
      <c r="O23" s="35" t="s">
        <v>110</v>
      </c>
      <c r="P23" s="25" t="s">
        <v>111</v>
      </c>
      <c r="Q23" s="57"/>
    </row>
    <row r="24" s="4" customFormat="1" ht="52.5" spans="1:17">
      <c r="A24" s="23">
        <v>17</v>
      </c>
      <c r="B24" s="24" t="s">
        <v>112</v>
      </c>
      <c r="C24" s="23" t="s">
        <v>49</v>
      </c>
      <c r="D24" s="23" t="s">
        <v>106</v>
      </c>
      <c r="E24" s="26">
        <v>44562</v>
      </c>
      <c r="F24" s="26">
        <v>44864</v>
      </c>
      <c r="G24" s="23" t="s">
        <v>107</v>
      </c>
      <c r="H24" s="29" t="s">
        <v>113</v>
      </c>
      <c r="I24" s="24">
        <v>1364</v>
      </c>
      <c r="J24" s="39">
        <v>556.6643</v>
      </c>
      <c r="K24" s="23">
        <v>556.6643</v>
      </c>
      <c r="L24" s="23"/>
      <c r="M24" s="23"/>
      <c r="N24" s="23" t="s">
        <v>109</v>
      </c>
      <c r="O24" s="35" t="s">
        <v>110</v>
      </c>
      <c r="P24" s="25" t="s">
        <v>111</v>
      </c>
      <c r="Q24" s="57"/>
    </row>
    <row r="25" s="4" customFormat="1" ht="52.5" spans="1:17">
      <c r="A25" s="23">
        <v>18</v>
      </c>
      <c r="B25" s="24" t="s">
        <v>114</v>
      </c>
      <c r="C25" s="23" t="s">
        <v>49</v>
      </c>
      <c r="D25" s="23" t="s">
        <v>115</v>
      </c>
      <c r="E25" s="26">
        <v>44645</v>
      </c>
      <c r="F25" s="26">
        <v>44864</v>
      </c>
      <c r="G25" s="23" t="s">
        <v>38</v>
      </c>
      <c r="H25" s="29" t="s">
        <v>116</v>
      </c>
      <c r="I25" s="39">
        <v>223.8517</v>
      </c>
      <c r="J25" s="39">
        <v>223.8517</v>
      </c>
      <c r="K25" s="23">
        <v>223.8517</v>
      </c>
      <c r="L25" s="23"/>
      <c r="M25" s="23"/>
      <c r="N25" s="23" t="s">
        <v>28</v>
      </c>
      <c r="O25" s="35" t="s">
        <v>117</v>
      </c>
      <c r="P25" s="25" t="s">
        <v>118</v>
      </c>
      <c r="Q25" s="57"/>
    </row>
    <row r="26" s="4" customFormat="1" ht="73.5" spans="1:17">
      <c r="A26" s="23">
        <v>19</v>
      </c>
      <c r="B26" s="24" t="s">
        <v>119</v>
      </c>
      <c r="C26" s="23" t="s">
        <v>49</v>
      </c>
      <c r="D26" s="23" t="s">
        <v>25</v>
      </c>
      <c r="E26" s="26">
        <v>44646</v>
      </c>
      <c r="F26" s="26">
        <v>44864</v>
      </c>
      <c r="G26" s="23" t="s">
        <v>38</v>
      </c>
      <c r="H26" s="29" t="s">
        <v>120</v>
      </c>
      <c r="I26" s="39">
        <v>75.6</v>
      </c>
      <c r="J26" s="39">
        <v>75.6</v>
      </c>
      <c r="K26" s="23">
        <v>75.6</v>
      </c>
      <c r="L26" s="23"/>
      <c r="M26" s="23"/>
      <c r="N26" s="23" t="s">
        <v>28</v>
      </c>
      <c r="O26" s="35" t="s">
        <v>121</v>
      </c>
      <c r="P26" s="25" t="s">
        <v>122</v>
      </c>
      <c r="Q26" s="57"/>
    </row>
    <row r="27" s="3" customFormat="1" ht="28" customHeight="1" spans="1:17">
      <c r="A27" s="23"/>
      <c r="B27" s="32" t="s">
        <v>123</v>
      </c>
      <c r="C27" s="33"/>
      <c r="D27" s="33"/>
      <c r="E27" s="33"/>
      <c r="F27" s="33"/>
      <c r="G27" s="33"/>
      <c r="H27" s="34"/>
      <c r="I27" s="34"/>
      <c r="J27" s="23">
        <f>SUM(J8:J26)</f>
        <v>10013.15</v>
      </c>
      <c r="K27" s="23">
        <f>SUM(K8:K26)</f>
        <v>9863.15</v>
      </c>
      <c r="L27" s="23">
        <f>SUM(L8:L26)</f>
        <v>0</v>
      </c>
      <c r="M27" s="23">
        <f>SUM(M8:M26)</f>
        <v>150</v>
      </c>
      <c r="N27" s="23"/>
      <c r="O27" s="35"/>
      <c r="P27" s="35"/>
      <c r="Q27" s="56"/>
    </row>
    <row r="28" s="3" customFormat="1" ht="28" customHeight="1" spans="1:17">
      <c r="A28" s="23"/>
      <c r="B28" s="20" t="s">
        <v>124</v>
      </c>
      <c r="C28" s="20"/>
      <c r="D28" s="20"/>
      <c r="E28" s="21"/>
      <c r="F28" s="21"/>
      <c r="G28" s="20"/>
      <c r="H28" s="22"/>
      <c r="I28" s="40"/>
      <c r="J28" s="20"/>
      <c r="K28" s="52"/>
      <c r="L28" s="52"/>
      <c r="M28" s="52"/>
      <c r="N28" s="24"/>
      <c r="O28" s="50"/>
      <c r="P28" s="53"/>
      <c r="Q28" s="58"/>
    </row>
    <row r="29" s="3" customFormat="1" ht="105" spans="1:17">
      <c r="A29" s="23">
        <v>20</v>
      </c>
      <c r="B29" s="23" t="s">
        <v>125</v>
      </c>
      <c r="C29" s="23" t="s">
        <v>24</v>
      </c>
      <c r="D29" s="27" t="s">
        <v>25</v>
      </c>
      <c r="E29" s="26">
        <v>44651</v>
      </c>
      <c r="F29" s="26">
        <v>44742</v>
      </c>
      <c r="G29" s="23" t="s">
        <v>126</v>
      </c>
      <c r="H29" s="35" t="s">
        <v>127</v>
      </c>
      <c r="I29" s="39">
        <v>195</v>
      </c>
      <c r="J29" s="39">
        <v>195</v>
      </c>
      <c r="K29" s="23">
        <v>195</v>
      </c>
      <c r="L29" s="23"/>
      <c r="M29" s="23"/>
      <c r="N29" s="23" t="s">
        <v>40</v>
      </c>
      <c r="O29" s="35" t="s">
        <v>128</v>
      </c>
      <c r="P29" s="35" t="s">
        <v>129</v>
      </c>
      <c r="Q29" s="57"/>
    </row>
    <row r="30" s="3" customFormat="1" ht="28" customHeight="1" spans="1:17">
      <c r="A30" s="19"/>
      <c r="B30" s="32" t="s">
        <v>123</v>
      </c>
      <c r="C30" s="33"/>
      <c r="D30" s="33"/>
      <c r="E30" s="33"/>
      <c r="F30" s="33"/>
      <c r="G30" s="33"/>
      <c r="H30" s="34"/>
      <c r="I30" s="34"/>
      <c r="J30" s="23">
        <f>SUM(J29:J29)</f>
        <v>195</v>
      </c>
      <c r="K30" s="23">
        <f>SUM(K29:K29)</f>
        <v>195</v>
      </c>
      <c r="L30" s="23">
        <f>SUM(L29:L29)</f>
        <v>0</v>
      </c>
      <c r="M30" s="23">
        <f>SUM(M29:M29)</f>
        <v>0</v>
      </c>
      <c r="N30" s="24"/>
      <c r="O30" s="35"/>
      <c r="P30" s="35"/>
      <c r="Q30" s="56"/>
    </row>
    <row r="31" s="3" customFormat="1" ht="28" customHeight="1" spans="1:17">
      <c r="A31" s="23"/>
      <c r="B31" s="20" t="s">
        <v>130</v>
      </c>
      <c r="C31" s="20"/>
      <c r="D31" s="20"/>
      <c r="E31" s="21"/>
      <c r="F31" s="21"/>
      <c r="G31" s="20"/>
      <c r="H31" s="22"/>
      <c r="I31" s="40"/>
      <c r="J31" s="20"/>
      <c r="K31" s="52"/>
      <c r="L31" s="52"/>
      <c r="M31" s="52"/>
      <c r="N31" s="24"/>
      <c r="O31" s="50"/>
      <c r="P31" s="53"/>
      <c r="Q31" s="23"/>
    </row>
    <row r="32" s="3" customFormat="1" ht="63" spans="1:17">
      <c r="A32" s="23">
        <v>21</v>
      </c>
      <c r="B32" s="27" t="s">
        <v>131</v>
      </c>
      <c r="C32" s="23" t="s">
        <v>24</v>
      </c>
      <c r="D32" s="23" t="s">
        <v>25</v>
      </c>
      <c r="E32" s="26">
        <v>44562</v>
      </c>
      <c r="F32" s="26">
        <v>44915</v>
      </c>
      <c r="G32" s="27" t="s">
        <v>126</v>
      </c>
      <c r="H32" s="25" t="s">
        <v>132</v>
      </c>
      <c r="I32" s="27">
        <v>110</v>
      </c>
      <c r="J32" s="39">
        <v>110</v>
      </c>
      <c r="K32" s="23">
        <v>110</v>
      </c>
      <c r="L32" s="23"/>
      <c r="M32" s="23"/>
      <c r="N32" s="23" t="s">
        <v>40</v>
      </c>
      <c r="O32" s="29" t="s">
        <v>133</v>
      </c>
      <c r="P32" s="35" t="s">
        <v>134</v>
      </c>
      <c r="Q32" s="57"/>
    </row>
    <row r="33" s="3" customFormat="1" ht="28" customHeight="1" spans="1:17">
      <c r="A33" s="19"/>
      <c r="B33" s="32" t="s">
        <v>123</v>
      </c>
      <c r="C33" s="33"/>
      <c r="D33" s="33"/>
      <c r="E33" s="33"/>
      <c r="F33" s="33"/>
      <c r="G33" s="33"/>
      <c r="H33" s="34"/>
      <c r="I33" s="34"/>
      <c r="J33" s="23">
        <f>SUM(J32:J32)</f>
        <v>110</v>
      </c>
      <c r="K33" s="23">
        <f>SUM(K32:K32)</f>
        <v>110</v>
      </c>
      <c r="L33" s="23">
        <f>SUM(L32:L32)</f>
        <v>0</v>
      </c>
      <c r="M33" s="23">
        <f>SUM(M32:M32)</f>
        <v>0</v>
      </c>
      <c r="N33" s="23"/>
      <c r="O33" s="35"/>
      <c r="P33" s="23"/>
      <c r="Q33" s="56"/>
    </row>
    <row r="34" s="3" customFormat="1" ht="28" customHeight="1" spans="1:17">
      <c r="A34" s="23"/>
      <c r="B34" s="20" t="s">
        <v>135</v>
      </c>
      <c r="C34" s="20"/>
      <c r="D34" s="20"/>
      <c r="E34" s="21"/>
      <c r="F34" s="21"/>
      <c r="G34" s="20"/>
      <c r="H34" s="22"/>
      <c r="I34" s="40"/>
      <c r="J34" s="20"/>
      <c r="K34" s="52"/>
      <c r="L34" s="52"/>
      <c r="M34" s="52"/>
      <c r="N34" s="24"/>
      <c r="O34" s="50"/>
      <c r="P34" s="53"/>
      <c r="Q34" s="23"/>
    </row>
    <row r="35" s="3" customFormat="1" ht="31.5" spans="1:17">
      <c r="A35" s="23">
        <v>22</v>
      </c>
      <c r="B35" s="24" t="s">
        <v>136</v>
      </c>
      <c r="C35" s="34" t="s">
        <v>24</v>
      </c>
      <c r="D35" s="36" t="s">
        <v>137</v>
      </c>
      <c r="E35" s="26">
        <v>44652</v>
      </c>
      <c r="F35" s="26">
        <v>44774</v>
      </c>
      <c r="G35" s="23" t="s">
        <v>86</v>
      </c>
      <c r="H35" s="37" t="s">
        <v>138</v>
      </c>
      <c r="I35" s="39">
        <v>30</v>
      </c>
      <c r="J35" s="39">
        <v>30</v>
      </c>
      <c r="K35" s="23">
        <v>30</v>
      </c>
      <c r="L35" s="23"/>
      <c r="M35" s="23"/>
      <c r="N35" s="23" t="s">
        <v>139</v>
      </c>
      <c r="O35" s="29" t="s">
        <v>140</v>
      </c>
      <c r="P35" s="54" t="s">
        <v>141</v>
      </c>
      <c r="Q35" s="23"/>
    </row>
    <row r="36" s="3" customFormat="1" ht="31.5" spans="1:17">
      <c r="A36" s="23">
        <v>23</v>
      </c>
      <c r="B36" s="24" t="s">
        <v>142</v>
      </c>
      <c r="C36" s="34" t="s">
        <v>24</v>
      </c>
      <c r="D36" s="23" t="s">
        <v>143</v>
      </c>
      <c r="E36" s="26">
        <v>44621</v>
      </c>
      <c r="F36" s="26">
        <v>44561</v>
      </c>
      <c r="G36" s="23" t="s">
        <v>54</v>
      </c>
      <c r="H36" s="35" t="s">
        <v>144</v>
      </c>
      <c r="I36" s="39">
        <v>11</v>
      </c>
      <c r="J36" s="39">
        <v>11</v>
      </c>
      <c r="K36" s="23">
        <v>11</v>
      </c>
      <c r="L36" s="23"/>
      <c r="M36" s="23"/>
      <c r="N36" s="23" t="s">
        <v>139</v>
      </c>
      <c r="O36" s="29" t="s">
        <v>145</v>
      </c>
      <c r="P36" s="54" t="s">
        <v>146</v>
      </c>
      <c r="Q36" s="23"/>
    </row>
    <row r="37" s="3" customFormat="1" ht="28" customHeight="1" spans="1:17">
      <c r="A37" s="23"/>
      <c r="B37" s="32" t="s">
        <v>123</v>
      </c>
      <c r="C37" s="33"/>
      <c r="D37" s="33"/>
      <c r="E37" s="33"/>
      <c r="F37" s="33"/>
      <c r="G37" s="33"/>
      <c r="H37" s="34"/>
      <c r="I37" s="34"/>
      <c r="J37" s="23">
        <f>SUM(J35:J36)</f>
        <v>41</v>
      </c>
      <c r="K37" s="23">
        <f>SUM(K35:K36)</f>
        <v>41</v>
      </c>
      <c r="L37" s="23">
        <f>SUM(L35:L36)</f>
        <v>0</v>
      </c>
      <c r="M37" s="23">
        <f>SUM(M35:M36)</f>
        <v>0</v>
      </c>
      <c r="N37" s="23"/>
      <c r="O37" s="35"/>
      <c r="P37" s="35"/>
      <c r="Q37" s="57"/>
    </row>
    <row r="38" s="3" customFormat="1" ht="28" customHeight="1" spans="1:17">
      <c r="A38" s="23"/>
      <c r="B38" s="20" t="s">
        <v>147</v>
      </c>
      <c r="C38" s="20"/>
      <c r="D38" s="20"/>
      <c r="E38" s="21"/>
      <c r="F38" s="21"/>
      <c r="G38" s="20"/>
      <c r="H38" s="22"/>
      <c r="I38" s="40"/>
      <c r="J38" s="20"/>
      <c r="K38" s="24"/>
      <c r="L38" s="24"/>
      <c r="M38" s="24"/>
      <c r="N38" s="24"/>
      <c r="O38" s="50"/>
      <c r="P38" s="50"/>
      <c r="Q38" s="23"/>
    </row>
    <row r="39" s="3" customFormat="1" ht="84" spans="1:17">
      <c r="A39" s="23">
        <v>24</v>
      </c>
      <c r="B39" s="27" t="s">
        <v>148</v>
      </c>
      <c r="C39" s="23" t="s">
        <v>24</v>
      </c>
      <c r="D39" s="23" t="s">
        <v>149</v>
      </c>
      <c r="E39" s="38">
        <v>44621</v>
      </c>
      <c r="F39" s="38">
        <v>44926</v>
      </c>
      <c r="G39" s="27" t="s">
        <v>54</v>
      </c>
      <c r="H39" s="25" t="s">
        <v>150</v>
      </c>
      <c r="I39" s="39">
        <v>646</v>
      </c>
      <c r="J39" s="39">
        <v>646</v>
      </c>
      <c r="K39" s="23">
        <v>646</v>
      </c>
      <c r="L39" s="23"/>
      <c r="M39" s="23"/>
      <c r="N39" s="29" t="s">
        <v>65</v>
      </c>
      <c r="O39" s="29" t="s">
        <v>151</v>
      </c>
      <c r="P39" s="29" t="s">
        <v>152</v>
      </c>
      <c r="Q39" s="23"/>
    </row>
    <row r="40" s="3" customFormat="1" ht="31.5" spans="1:17">
      <c r="A40" s="23">
        <v>25</v>
      </c>
      <c r="B40" s="27" t="s">
        <v>153</v>
      </c>
      <c r="C40" s="39" t="s">
        <v>24</v>
      </c>
      <c r="D40" s="39" t="s">
        <v>154</v>
      </c>
      <c r="E40" s="26">
        <v>44640</v>
      </c>
      <c r="F40" s="26">
        <v>44915</v>
      </c>
      <c r="G40" s="27" t="s">
        <v>155</v>
      </c>
      <c r="H40" s="25" t="s">
        <v>156</v>
      </c>
      <c r="I40" s="39">
        <v>1500</v>
      </c>
      <c r="J40" s="39">
        <v>500</v>
      </c>
      <c r="K40" s="23">
        <v>500</v>
      </c>
      <c r="L40" s="23"/>
      <c r="M40" s="29"/>
      <c r="N40" s="29" t="s">
        <v>65</v>
      </c>
      <c r="O40" s="29" t="s">
        <v>157</v>
      </c>
      <c r="P40" s="29" t="s">
        <v>158</v>
      </c>
      <c r="Q40" s="23"/>
    </row>
    <row r="41" s="3" customFormat="1" ht="73.5" spans="1:17">
      <c r="A41" s="23">
        <v>26</v>
      </c>
      <c r="B41" s="24" t="s">
        <v>159</v>
      </c>
      <c r="C41" s="23" t="s">
        <v>24</v>
      </c>
      <c r="D41" s="27" t="s">
        <v>74</v>
      </c>
      <c r="E41" s="26">
        <v>44621</v>
      </c>
      <c r="F41" s="26">
        <v>44915</v>
      </c>
      <c r="G41" s="27" t="s">
        <v>160</v>
      </c>
      <c r="H41" s="25" t="s">
        <v>161</v>
      </c>
      <c r="I41" s="23">
        <v>297</v>
      </c>
      <c r="J41" s="23">
        <v>297</v>
      </c>
      <c r="K41" s="23">
        <v>297</v>
      </c>
      <c r="L41" s="23"/>
      <c r="M41" s="27"/>
      <c r="N41" s="29" t="s">
        <v>65</v>
      </c>
      <c r="O41" s="25" t="s">
        <v>162</v>
      </c>
      <c r="P41" s="25" t="s">
        <v>163</v>
      </c>
      <c r="Q41" s="23"/>
    </row>
    <row r="42" s="3" customFormat="1" ht="63" spans="1:17">
      <c r="A42" s="23">
        <v>27</v>
      </c>
      <c r="B42" s="27" t="s">
        <v>164</v>
      </c>
      <c r="C42" s="23" t="s">
        <v>49</v>
      </c>
      <c r="D42" s="27" t="s">
        <v>165</v>
      </c>
      <c r="E42" s="26">
        <v>44562</v>
      </c>
      <c r="F42" s="26">
        <v>44737</v>
      </c>
      <c r="G42" s="27" t="s">
        <v>166</v>
      </c>
      <c r="H42" s="25" t="s">
        <v>167</v>
      </c>
      <c r="I42" s="39">
        <v>51.85</v>
      </c>
      <c r="J42" s="39">
        <v>51.85</v>
      </c>
      <c r="K42" s="23">
        <v>51.85</v>
      </c>
      <c r="L42" s="23"/>
      <c r="M42" s="29"/>
      <c r="N42" s="29" t="s">
        <v>65</v>
      </c>
      <c r="O42" s="29" t="s">
        <v>168</v>
      </c>
      <c r="P42" s="29" t="s">
        <v>169</v>
      </c>
      <c r="Q42" s="23"/>
    </row>
    <row r="43" s="3" customFormat="1" ht="31.5" spans="1:17">
      <c r="A43" s="23">
        <v>28</v>
      </c>
      <c r="B43" s="27" t="s">
        <v>170</v>
      </c>
      <c r="C43" s="23" t="s">
        <v>49</v>
      </c>
      <c r="D43" s="27" t="s">
        <v>171</v>
      </c>
      <c r="E43" s="26">
        <v>44317</v>
      </c>
      <c r="F43" s="26">
        <v>44494</v>
      </c>
      <c r="G43" s="27" t="s">
        <v>86</v>
      </c>
      <c r="H43" s="25" t="s">
        <v>172</v>
      </c>
      <c r="I43" s="39">
        <v>1542</v>
      </c>
      <c r="J43" s="39">
        <v>800</v>
      </c>
      <c r="K43" s="23">
        <v>800</v>
      </c>
      <c r="L43" s="23"/>
      <c r="M43" s="29"/>
      <c r="N43" s="29" t="s">
        <v>65</v>
      </c>
      <c r="O43" s="29" t="s">
        <v>173</v>
      </c>
      <c r="P43" s="29" t="s">
        <v>174</v>
      </c>
      <c r="Q43" s="58"/>
    </row>
    <row r="44" s="5" customFormat="1" ht="28" customHeight="1" spans="1:17">
      <c r="A44" s="40"/>
      <c r="B44" s="32" t="s">
        <v>123</v>
      </c>
      <c r="C44" s="41"/>
      <c r="D44" s="41"/>
      <c r="E44" s="41"/>
      <c r="F44" s="41"/>
      <c r="G44" s="41"/>
      <c r="H44" s="18"/>
      <c r="I44" s="18"/>
      <c r="J44" s="39">
        <f>SUM(J39:J43)</f>
        <v>2294.85</v>
      </c>
      <c r="K44" s="39">
        <f>SUM(K39:K43)</f>
        <v>2294.85</v>
      </c>
      <c r="L44" s="39">
        <f>SUM(L39:L43)</f>
        <v>0</v>
      </c>
      <c r="M44" s="39">
        <f>SUM(M39:M43)</f>
        <v>0</v>
      </c>
      <c r="N44" s="40"/>
      <c r="O44" s="22"/>
      <c r="P44" s="55"/>
      <c r="Q44" s="59"/>
    </row>
  </sheetData>
  <sheetProtection formatCells="0" insertHyperlinks="0" autoFilter="0"/>
  <autoFilter ref="A5:Q44">
    <extLst/>
  </autoFilter>
  <mergeCells count="28">
    <mergeCell ref="A1:Q1"/>
    <mergeCell ref="A2:Q2"/>
    <mergeCell ref="A3:Q3"/>
    <mergeCell ref="J4:M4"/>
    <mergeCell ref="A6:H6"/>
    <mergeCell ref="B7:J7"/>
    <mergeCell ref="B27:H27"/>
    <mergeCell ref="B28:J28"/>
    <mergeCell ref="B30:H30"/>
    <mergeCell ref="B31:J31"/>
    <mergeCell ref="B33:H33"/>
    <mergeCell ref="B34:J34"/>
    <mergeCell ref="B37:H37"/>
    <mergeCell ref="B38:J38"/>
    <mergeCell ref="B44:H4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</mergeCells>
  <dataValidations count="1">
    <dataValidation type="list" allowBlank="1" showInputMessage="1" showErrorMessage="1" sqref="C29 C32 C35 C36 C39 C42 C43 C40:C41">
      <formula1>"新建,改建,扩建,续建"</formula1>
    </dataValidation>
  </dataValidations>
  <printOptions horizontalCentered="1"/>
  <pageMargins left="0.118055555555556" right="0.118055555555556" top="0.472222222222222" bottom="0.393055555555556" header="0.511805555555556" footer="0.275"/>
  <pageSetup paperSize="9" firstPageNumber="7" orientation="landscape" useFirstPageNumber="1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3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3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WWO_openplatform_20200924161515-8e733aaadf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项目库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微微</cp:lastModifiedBy>
  <dcterms:created xsi:type="dcterms:W3CDTF">2019-01-11T01:08:00Z</dcterms:created>
  <dcterms:modified xsi:type="dcterms:W3CDTF">2021-12-26T05:01:21Z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05CFA98644334691BB63CE5B401489D8</vt:lpwstr>
  </property>
</Properties>
</file>