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340"/>
  </bookViews>
  <sheets>
    <sheet name="项目库" sheetId="1" r:id="rId1"/>
  </sheets>
  <definedNames>
    <definedName name="_xlnm._FilterDatabase" localSheetId="0" hidden="1">项目库!$A$4:$XDE$83</definedName>
    <definedName name="_xlnm.Print_Titles" localSheetId="0">项目库!$1:$4</definedName>
  </definedNames>
  <calcPr calcId="144525"/>
</workbook>
</file>

<file path=xl/sharedStrings.xml><?xml version="1.0" encoding="utf-8"?>
<sst xmlns="http://schemas.openxmlformats.org/spreadsheetml/2006/main" count="501" uniqueCount="294">
  <si>
    <t>偏关县2021年巩固拓展脱贫攻坚成果和乡村振兴项目完成情况统计表</t>
  </si>
  <si>
    <t xml:space="preserve">                                                                                                          单位：万元</t>
  </si>
  <si>
    <t>序号</t>
  </si>
  <si>
    <t>项目
名称</t>
  </si>
  <si>
    <t>项目
实施
地点</t>
  </si>
  <si>
    <t>责任
单位</t>
  </si>
  <si>
    <t>主要建设
规模与内容</t>
  </si>
  <si>
    <t>2021年度资金安排情况</t>
  </si>
  <si>
    <t>绩效目标
实现情况</t>
  </si>
  <si>
    <t>群众参与和
带农益农机制
实现情况</t>
  </si>
  <si>
    <t>2021年资金到位情况</t>
  </si>
  <si>
    <t>项目
进度</t>
  </si>
  <si>
    <t>备注</t>
  </si>
  <si>
    <t>2021年度
资金投入合计</t>
  </si>
  <si>
    <t>其中：财政衔接补助资金</t>
  </si>
  <si>
    <t>其中：除衔接补助资金外的统筹整合资金</t>
  </si>
  <si>
    <t>其中：其他财政资金</t>
  </si>
  <si>
    <t>其中：
其他
筹措
资金</t>
  </si>
  <si>
    <t>合  计</t>
  </si>
  <si>
    <t>一、产业类项目</t>
  </si>
  <si>
    <t>2021年特色种植有机旱作渗水地膜覆盖穴播谷子种植项目</t>
  </si>
  <si>
    <t>八个乡镇</t>
  </si>
  <si>
    <t>偏关县农业农村局</t>
  </si>
  <si>
    <t>推广实施有机旱作渗水地膜覆盖穴播谷子面积7.04万亩，每亩补贴地膜4公斤、有机肥50公斤</t>
  </si>
  <si>
    <t>增加粮食产量，提高脱贫户收入水平，亩均收入1000元左右</t>
  </si>
  <si>
    <t>带动脱贫户8802户实现产业增收</t>
  </si>
  <si>
    <t>到位</t>
  </si>
  <si>
    <t>2021年特色种植有机旱作渗水地膜覆盖穴播优质高粱种植项目</t>
  </si>
  <si>
    <t>推广种植无公害高粱面积1.42726万亩，每亩补贴地膜4公斤、有机肥50公斤</t>
  </si>
  <si>
    <t>增加粮食产量，提高脱贫户收入水平，亩均收入700元</t>
  </si>
  <si>
    <t>带动脱贫户7231户实现产业增收</t>
  </si>
  <si>
    <t>2021年特色种植有机旱作无公害马铃薯种植项目</t>
  </si>
  <si>
    <t>推广实施无公害马铃薯面积1.290242万亩，每亩补贴有机肥50公斤、良种100公斤</t>
  </si>
  <si>
    <t>通过项目实施，增加粮食产量，提高脱贫户收入，亩均收入900元左右</t>
  </si>
  <si>
    <t>带动脱贫户8442户实现产业增收</t>
  </si>
  <si>
    <t>2021年特色种植有机旱作优质糜黍种植项目</t>
  </si>
  <si>
    <t>推广实施糜黍面积1.708399万亩，每亩补贴有机肥50公斤</t>
  </si>
  <si>
    <t>增加粮食产量，提高脱贫户收入水平，亩均收入300元左右</t>
  </si>
  <si>
    <t>带动脱贫户8777户左右实现产业增收</t>
  </si>
  <si>
    <t>2021年特色种植产业化肥减量增效项目</t>
  </si>
  <si>
    <t>80个监测点土样监测、开展田间试验、开展县域耕地质量等级年度变更评价以及开展配方方案上墙工作</t>
  </si>
  <si>
    <t>通过80个监测点的监测，提出偏关县科学施肥方案</t>
  </si>
  <si>
    <t>带动脱贫户8800多户实现产业增收</t>
  </si>
  <si>
    <t>绿色高质高效谷子示范项目(2021)</t>
  </si>
  <si>
    <t>楼沟乡、窑头乡</t>
  </si>
  <si>
    <t>种植谷子10000亩，补贴地膜、有机肥、作业费等</t>
  </si>
  <si>
    <t>通过项目实施，促进并优化农业产业结构调整，带动项目区脱贫户实现产业增收，户均增收300元</t>
  </si>
  <si>
    <t>带动脱贫户400多户实现产业增收</t>
  </si>
  <si>
    <t>黄河长城沿线梯田休闲农业建设项目(2021)</t>
  </si>
  <si>
    <t>老牛湾镇老牛湾村、乾坤湾村、水泉镇</t>
  </si>
  <si>
    <t>流转土地3064.07亩打造休闲观光农业</t>
  </si>
  <si>
    <t>发展休闲农业和乡村旅游产业，带动脱贫户亩均增收200元左右</t>
  </si>
  <si>
    <t>带动脱贫户300户实现产业增收</t>
  </si>
  <si>
    <t>5000亩有机旱作甜糯玉米种植基地及年产1000万穗甜糯玉米加工项目</t>
  </si>
  <si>
    <t>窑头乡</t>
  </si>
  <si>
    <t>窑头乡人民政府</t>
  </si>
  <si>
    <t>实施5000亩有机旱作甜糯玉米基地建设，建设年产1000万穗甜糯玉米加工和仓储项目</t>
  </si>
  <si>
    <t>引导支撑偏关种植结构调整，解决周边农民务工1000人，带动脱贫人口1560人实现产业增收</t>
  </si>
  <si>
    <t>带动脱贫户1560人实现务工或产业增收</t>
  </si>
  <si>
    <t>完成当年任务的100%</t>
  </si>
  <si>
    <t>2020年度“三品一标”认证奖补项目</t>
  </si>
  <si>
    <t>偏关县</t>
  </si>
  <si>
    <t>对符合“三品一标”奖励条件的14个合作社（企业）进行奖补</t>
  </si>
  <si>
    <t>通过扶持新型经营主体，带动脱贫人口500户实现产业增收</t>
  </si>
  <si>
    <t>带动脱贫户500户实现产业增收</t>
  </si>
  <si>
    <t>2021年基层农技推广补助项目</t>
  </si>
  <si>
    <t>加强农技人员技术培训，开展农技推广服务，信息化平台建设，农技推广特聘服务补助等</t>
  </si>
  <si>
    <t>通过项目实施，加强农技人员技术培训，开展农技推广服务，促进农业增产,惠及脱贫人口447户</t>
  </si>
  <si>
    <t>服务全县农业生产，惠及脱贫户447户</t>
  </si>
  <si>
    <t>楼沟乡低产田改造项目(2021)</t>
  </si>
  <si>
    <t>楼沟乡</t>
  </si>
  <si>
    <t>楼沟乡人民政府</t>
  </si>
  <si>
    <t>改造低产田634.39亩，实施排水沟渠开挖、盲管（横纵向）埋设、农田防护与生态环境保护等工程</t>
  </si>
  <si>
    <t>增加改良高产地634.39亩，亩均收入1000元左右</t>
  </si>
  <si>
    <t>惠及建档立卡脱贫户100户实现产业增收</t>
  </si>
  <si>
    <t>2021年健康养殖羊产业增收项目</t>
  </si>
  <si>
    <t>偏关县畜牧兽医中心</t>
  </si>
  <si>
    <t>累计奖补养羊户2798户</t>
  </si>
  <si>
    <t>鼓励脱贫户发展养殖业并扩大养殖规模户均增收约5000元以上</t>
  </si>
  <si>
    <t>带动脱贫户2798户实现产业增收</t>
  </si>
  <si>
    <t>2021年健康养殖猪产业增收项目</t>
  </si>
  <si>
    <t>引调仔猪2684只</t>
  </si>
  <si>
    <t>鼓励脱贫户发展养殖业并扩大养殖规模，户均增收约5000元以上</t>
  </si>
  <si>
    <t>带动脱贫户1500多户实现产业增收</t>
  </si>
  <si>
    <t>2021年健康养殖驴（牛）产业增收项目</t>
  </si>
  <si>
    <t>对所产牛犊、驴驹奖补，引调母牛28头</t>
  </si>
  <si>
    <t>鼓励脱贫户发展养殖业规模，户均增收7000元以上</t>
  </si>
  <si>
    <t>带动脱贫户200多户实现产业增收</t>
  </si>
  <si>
    <t>2021年健康养殖新型经营主体奖补项目</t>
  </si>
  <si>
    <t>奖补新型经营主体5个，奖补铡草机5台</t>
  </si>
  <si>
    <t>扶持养殖大户，扩大养殖规模，增加收入</t>
  </si>
  <si>
    <t>带动脱贫户300多户实现产业增收</t>
  </si>
  <si>
    <t>偏关县百万羽高标准规模化蛋鸡养殖产业项目(2021)</t>
  </si>
  <si>
    <t>窑头乡张家山村</t>
  </si>
  <si>
    <t>建设鸡舍5栋8000㎡，配套设施设备购置</t>
  </si>
  <si>
    <t>促进养殖产业发展，壮大村集体经济。带动脱贫户250多户实现产业增收</t>
  </si>
  <si>
    <t>带动脱贫户250多户实现产业增收</t>
  </si>
  <si>
    <t>存栏1万只肉羊高标准育肥基地项目</t>
  </si>
  <si>
    <t>楼沟乡东寨村</t>
  </si>
  <si>
    <t>实施2.6万平米肉羊高标准育肥基地建设，配套建设储草棚、青贮池、粪污处理设施等</t>
  </si>
  <si>
    <t>引导支撑偏关养殖结构调整，解决周边农民务工100人</t>
  </si>
  <si>
    <t>带动脱贫户300多户实现产业和就业增收</t>
  </si>
  <si>
    <t>存栏1万只肉羊高标准育肥基地二期项目</t>
  </si>
  <si>
    <t>新建羊舍5座、食料库1座、粪库1座、管理用房、厂区内道路硬化等</t>
  </si>
  <si>
    <t>引导支撑偏关养殖结构调整，发挥"偏关羊肉"品牌效应，解决周边农民务工100人。</t>
  </si>
  <si>
    <t>沙棘脱贫主导产业项目(2018年浅山丘陵区闲置耕地退耕)</t>
  </si>
  <si>
    <t>老营镇等9个乡镇</t>
  </si>
  <si>
    <t>偏关县林业局</t>
  </si>
  <si>
    <t>对实施的2.1万亩沙棘造林地进行抚育管理</t>
  </si>
  <si>
    <t>发展“一县一策”主导产业，完成2.1万亩沙棘造林地抚育管理任务</t>
  </si>
  <si>
    <t>带动脱贫户劳动力1452人务工增收</t>
  </si>
  <si>
    <t>鲜食大杏春季防冻项目（2021）</t>
  </si>
  <si>
    <t>新关镇</t>
  </si>
  <si>
    <t>新关镇人民政府</t>
  </si>
  <si>
    <t>对全县1100亩鲜食大杏实施科学防冻，确保稳产增收</t>
  </si>
  <si>
    <t>通过项目实施，促进经济林增产增收。带动农户300多人实现产业和就业增收</t>
  </si>
  <si>
    <t>带动农户145户，其中脱贫户51户实现产业和就业增收</t>
  </si>
  <si>
    <t>楼沟乡农机具购置项目(2021)</t>
  </si>
  <si>
    <t>楼沟乡栢家咀村</t>
  </si>
  <si>
    <t>购置雷沃大桥1604拖拉机2台，每台19.6万元；购置2.3m双轴高箱旋耕机2台，每台2万元；购置1LF—440液压翻转犁2台，每台2.5万元；购置9YFQ—2.2型加压除尘全自动打捆机1台，每台18.8万元</t>
  </si>
  <si>
    <t>购置农机具7台（件），壮大集体经济，促进农业发展、带动农户产业增收</t>
  </si>
  <si>
    <t>受益建档立卡脱贫户253户641人</t>
  </si>
  <si>
    <t>户用光伏扶贫电站发电异常户电网改造项目（2021）</t>
  </si>
  <si>
    <t>偏关县乡村振兴局</t>
  </si>
  <si>
    <t>针对户用光伏扶贫电站发电异常进行电网改造或移位、调项整改，涉及户用光伏扶贫电站721户</t>
  </si>
  <si>
    <t>通过电网改造，户均年收益达到3000元以上，惠及建档立卡脱贫户721户</t>
  </si>
  <si>
    <t>带动项目区脱贫户增收，惠及脱贫户721户</t>
  </si>
  <si>
    <t>“十三五”第一批村级光伏扶贫电站安装数据采集器项目（2021）</t>
  </si>
  <si>
    <t>新关镇天峰坪、杨家岭</t>
  </si>
  <si>
    <t>为全县72个单元（57座）“十三五”第一批村级光伏扶贫电站采购并安装72个一拖2-6 台逆变器型号采集器，将光伏扶贫电站运行数据全面接入全国光伏扶贫信息监测系统，同时具备接入县级专项运维数据采集平台和后期升级改造功能</t>
  </si>
  <si>
    <t>动态掌握57座村级光伏扶贫电站长期稳定安全运维情况，保障91个贫困村及3542户脱贫户光伏电费每年稳定增收3200元</t>
  </si>
  <si>
    <t>带动3542户脱贫户光伏电费每年稳定增收3200元</t>
  </si>
  <si>
    <t>100%</t>
  </si>
  <si>
    <t>电子商务进农村综合示范项目(2021)</t>
  </si>
  <si>
    <t>偏关县工业和信息化局</t>
  </si>
  <si>
    <t>强化县乡村三级物流共同配送体系、农产品进城公共服务体系、工业品下乡流通服务体系、农村电商培训及电商扶贫工程建设等</t>
  </si>
  <si>
    <t>增强扶贫龙头企业带贫效益能力。带动建档立卡脱贫户实现消费扶贫并提供就业岗位，受益脱贫户675户</t>
  </si>
  <si>
    <t>带动建档立卡脱贫户实现消费扶贫并提供就业岗位，受益脱贫户675户</t>
  </si>
  <si>
    <t>忻州市（偏关县）消费扶贫专馆建设项目</t>
  </si>
  <si>
    <t>忻州市忻府区古城</t>
  </si>
  <si>
    <t>在忻州市古城偏关县消费扶贫专馆内设立产品展柜、介绍标牌、产品简介标牌，购置办公桌椅，对展柜、房屋维护清洁等</t>
  </si>
  <si>
    <t>推动偏关农产品、手工艺品走出山区，扩大扶贫产品知名度，拓展销售市场、引导消费扶贫</t>
  </si>
  <si>
    <t>惠及脱贫户120多户</t>
  </si>
  <si>
    <t>偏关小米深加工产业项目</t>
  </si>
  <si>
    <t>建设加工车间，配套设施设备购置</t>
  </si>
  <si>
    <t>带动脱贫户2000人实现产业增收，人均增收1800多元</t>
  </si>
  <si>
    <t>惠及脱贫户2000户实现就业增收</t>
  </si>
  <si>
    <t>偏关县久冠服饰扶贫有限公司扶贫车间扶持项目（2021）</t>
  </si>
  <si>
    <t>对偏关县久冠服饰扶贫有限公司扶贫车间脱贫户职工以工代训及物流给予补贴。物流补贴12个月，每月5000元；104人贫困劳动力就业满一年以工代训补贴三个月，每人每月900元</t>
  </si>
  <si>
    <t>通过扶持扶贫车间，有效解决脱贫户，特别是易地搬迁户就业，带动就业增收。带动建档立卡脱贫户132人，人均月收入达到2000元</t>
  </si>
  <si>
    <t>带动建档立卡脱贫劳动力132人务工，人均月收入达到2000元以上</t>
  </si>
  <si>
    <t>柠条秸秆收储加工扶贫车间(楼沟乡上铺村)</t>
  </si>
  <si>
    <t>楼沟乡上铺村</t>
  </si>
  <si>
    <t>新建柠条、秸秆原料加工车间1座面积305㎡、管理用房44.4㎡、场地平整、钢丝网围栏；购置割灌机50台、破碎机1台、抓斗机1台、安装地磅1台等</t>
  </si>
  <si>
    <t>通过项目实施，有效解决脱贫户，特别是易地搬迁户就近就业。带动项目区村民及脱贫户增加务工与消费收入</t>
  </si>
  <si>
    <t>带动项目区村民及脱贫户增加务工与消费收入，惠及脱贫户及易地搬迁户50户</t>
  </si>
  <si>
    <t>柠条秸秆收储加工扶贫车间(楼沟乡苍黄坪村)</t>
  </si>
  <si>
    <t>楼沟乡苍黄坪村</t>
  </si>
  <si>
    <t>柠条秸秆收储加工扶贫车间(水泉镇水泉村)</t>
  </si>
  <si>
    <t>水泉镇水泉村</t>
  </si>
  <si>
    <t>柠条秸秆收储加工扶贫车间(水泉镇百草坪)</t>
  </si>
  <si>
    <t>水泉镇百草坪</t>
  </si>
  <si>
    <t>柠条秸秆收储加工扶贫车间(新关镇马家埝（北）</t>
  </si>
  <si>
    <t>新关镇马家埝（北）</t>
  </si>
  <si>
    <t>柠条秸秆收储加工扶贫车间(万家寨镇古寺村)</t>
  </si>
  <si>
    <t>万家寨镇古寺村</t>
  </si>
  <si>
    <t>柠条秸秆收储加工扶贫车间(老牛湾镇草垛山)</t>
  </si>
  <si>
    <t>老牛湾镇草垛山</t>
  </si>
  <si>
    <t>新建柠条、秸秆原料加工车间1座面积305㎡、管理用房44.4㎡、场地平整、钢丝网围栏、动力线路架设；购置割灌机50台、破碎机1台、抓斗机1台、安装地磅1台等项目前期工作</t>
  </si>
  <si>
    <t>柠条秸秆收储加工扶贫车间（电力架设）</t>
  </si>
  <si>
    <t>老牛湾镇、水泉镇、尚峪镇、楼沟乡、窑头乡、新关镇</t>
  </si>
  <si>
    <t>为新建9座柠条、秸秆原料加工车间架设动力线路等项目前期工作</t>
  </si>
  <si>
    <t>柠条秸秆收储加工扶贫车间(窑头乡大石洼)</t>
  </si>
  <si>
    <t>窑头乡大石洼村</t>
  </si>
  <si>
    <t>柠条秸秆收储加工扶贫车间(尚峪镇甘草咀)</t>
  </si>
  <si>
    <t>尚峪镇甘草咀</t>
  </si>
  <si>
    <t>小  计</t>
  </si>
  <si>
    <t>二、就业扶贫</t>
  </si>
  <si>
    <t>致富带头人培训项目(2021)</t>
  </si>
  <si>
    <t>贫困村创业致富带头人培训，培训补助标准每人3500元，计划培训80人</t>
  </si>
  <si>
    <t>培训致富带头80人，带动脱贫户稳定脱贫</t>
  </si>
  <si>
    <t>提升致富带头人技能水平，促进其带动脱贫户发展生产</t>
  </si>
  <si>
    <t>三、教育扶贫</t>
  </si>
  <si>
    <t>2020年-2021年度“雨露计划”学生资助项目</t>
  </si>
  <si>
    <t>对贫困家庭中职（技）高职（专）学生实施雨露计划教育扶贫资助</t>
  </si>
  <si>
    <t>落实教育扶贫政策，惠及建档立卡贫困家庭学生680人</t>
  </si>
  <si>
    <t>四、金融扶贫</t>
  </si>
  <si>
    <t>2021年度扶贫小额信贷贴息项目</t>
  </si>
  <si>
    <t>对脱贫户发展种植、养殖及光伏等扶贫小额贷款给予贴息</t>
  </si>
  <si>
    <t>减小脱贫户贷款还款压力，惠及全县建档立卡脱贫户600户1470人</t>
  </si>
  <si>
    <t>惠及全县建档立卡脱贫户600户1470人</t>
  </si>
  <si>
    <t>偏关县扶贫龙头企业山西益生元生物科技有限责任公司产业扶贫贷款贴息项目(2021)</t>
  </si>
  <si>
    <t>对偏关县扶贫龙头企业山西益生元生物科技有限责任公司产业扶贫贷款给予贴息，贴息时段从2019年7月1日至2020年6月30日(按照实际会计年度发生的月份计算)。贴息利率4.35%(一年期)</t>
  </si>
  <si>
    <t>增强扶贫龙头企业带贫效益能力，带动建档立卡脱贫户实现消费扶贫并提供就业岗位，带动脱贫户120户增收</t>
  </si>
  <si>
    <t>惠及建档立卡脱贫户120户</t>
  </si>
  <si>
    <t>偏关县扶贫龙头企业山西益生元生物科技有限责任公司产业扶贫贷款贴息项目第二批(2021)</t>
  </si>
  <si>
    <t>对偏关县扶贫龙头企业山西益生元生物科技有限责任公司产业扶贫贷款给予贴息，贴息时段从2020年7月1日至2021年6月30日(按照实际会计年度发生的月份计算)。贴息利率4.35%(一年期)</t>
  </si>
  <si>
    <t>偏关县扶贫龙头企业偏关县鼎盛种猪繁育有限公司产业扶贫贷款贴息项目(2021)</t>
  </si>
  <si>
    <t>对偏关县扶贫龙头企业偏关县鼎盛种猪繁育有限公司产业扶贫贷款给予贴息，贴息时段从2019年7月1日至2020年6月30日(按照实际会计年度发生的月份计算)。贴息利率4.35%(一年期)</t>
  </si>
  <si>
    <t>增强扶贫龙头企业带贫效益能力，带动建档立卡脱贫户实现消费扶贫并提供就业岗位，带动脱贫户464户增收</t>
  </si>
  <si>
    <t>惠及建档立卡脱贫户464户</t>
  </si>
  <si>
    <t>偏关县扶贫龙头企业偏关县鼎盛种猪繁育有限公司产业扶贫贷款贴息项目第二批(2021)</t>
  </si>
  <si>
    <t>对偏关县扶贫龙头企业偏关县鼎盛种猪繁育有限公司产业扶贫贷款给予贴息，贴息时段从20209年7月1日至2021年6月30日(按照实际会计年度发生的月份计算)。贴息利率4.35%(一年期)</t>
  </si>
  <si>
    <t>增强扶贫龙头企业带贫效益能力，带动建档立卡脱贫户实现消费扶贫并提供就业岗位，带动脱贫户180户增收</t>
  </si>
  <si>
    <t>惠及建档立卡脱贫户180户</t>
  </si>
  <si>
    <t>偏关县巩固成果“晋忻保”农业风险保障项目（2021）</t>
  </si>
  <si>
    <t>对全县脱贫户和“三类户”直接经营的农畜产品受损（不包括家庭财产、固定资产、参与分红及经营的企业财产损失等），因自然灾害、价格波动导致收支测算后的家庭人均收入低于当年扶贫标准指导线的重点保障对象实施保障救助</t>
  </si>
  <si>
    <t>通过“晋忻保”救助，及时补足收入缺口，达到当年扶贫标准指导线，受益脱贫户和“三类户”25838人</t>
  </si>
  <si>
    <t>受益脱贫户和“三类户”25838人</t>
  </si>
  <si>
    <t>资金未整合</t>
  </si>
  <si>
    <t>五、生活条件改善</t>
  </si>
  <si>
    <t>农村人居环境改善改厕项目（厕具购置）</t>
  </si>
  <si>
    <t>新关镇、窑头乡</t>
  </si>
  <si>
    <t>购买厕具1420套</t>
  </si>
  <si>
    <t>改善农村人居生产、生活环境，惠及村民1420多户</t>
  </si>
  <si>
    <t>农村人居环境改善改厕项目（窑头乡）</t>
  </si>
  <si>
    <t>窑头乡岳家村、堡子湾村、罗汉坪村</t>
  </si>
  <si>
    <t>新建公厕2座，新（改）建3个村户厕</t>
  </si>
  <si>
    <t>改善农村人居生产、生活环境，惠及村民110户300人</t>
  </si>
  <si>
    <t>农村人居环境改善改厕项目（新关镇）</t>
  </si>
  <si>
    <t>新（改）建户厕1423座，新建公厕28座</t>
  </si>
  <si>
    <t>改善农村人居生产、生活环境，惠及村民1423户</t>
  </si>
  <si>
    <t>偏关县2021年农村饮水工程维修养护项目</t>
  </si>
  <si>
    <t>窑头乡大石洼村、尚峪镇大虫岭村</t>
  </si>
  <si>
    <t>偏关县水利局</t>
  </si>
  <si>
    <t>窑头乡大石洼村维修机井1眼，更换潜水电泵1套</t>
  </si>
  <si>
    <t>通过改善饮水等基础设施条件，提升安全饮水条件，解决350口人的饮水安全，其中脱贫人口159人</t>
  </si>
  <si>
    <t>解决350口人的饮水安全，其中脱贫人口159人</t>
  </si>
  <si>
    <t>2020年农村饮水安全巩固提升增量工程自来水入户建设项目(2021)</t>
  </si>
  <si>
    <t>窑头乡杨家营等19村</t>
  </si>
  <si>
    <t>在杨家营等19村安装自来水入户640户</t>
  </si>
  <si>
    <t>通过项目实施，巩固提升1635口人的饮水安全，其中脱贫人口493人</t>
  </si>
  <si>
    <t>2020年农村饮水安全巩固提升增量工程教儿埝村提水工程项目(2021)</t>
  </si>
  <si>
    <t>老营镇教儿埝</t>
  </si>
  <si>
    <t>100m3蓄水池1座，铺设管道2800m，控制井21个，更换潜水电泵（200QJ5-460/30KW）1套，高位水池自动控制系统2套，自来水入户提升等</t>
  </si>
  <si>
    <t>通过项目实施，巩固提升340口人的饮水安全，其中脱贫人口107人</t>
  </si>
  <si>
    <t>2020年农村饮水安全巩固提升增量工程新建水源机井项目(2021)</t>
  </si>
  <si>
    <t>水泉镇高峁村、尚峪镇教子沟村</t>
  </si>
  <si>
    <t>原水源机井工程增加凿井深度465m，相应的防水电缆、无缝泵管、高压供电线路的增加等。</t>
  </si>
  <si>
    <t>通过项目实施，巩固提升1559口人的饮水安全，其中脱贫人口572人</t>
  </si>
  <si>
    <t>窑头乡霍家沟联村供水水源机井工程(2021)</t>
  </si>
  <si>
    <t>窑头乡霍家沟村</t>
  </si>
  <si>
    <t>新建机井1眼等</t>
  </si>
  <si>
    <t>通过项目实施，保障613口人的饮水安全</t>
  </si>
  <si>
    <t>新关镇闫贵家咀村供水工程(2021)</t>
  </si>
  <si>
    <t>新关镇闫贵家咀村</t>
  </si>
  <si>
    <t>建供水管道1.5km等</t>
  </si>
  <si>
    <t>通过项目实施，保障131口人的饮水安全</t>
  </si>
  <si>
    <t>六、村基础设施</t>
  </si>
  <si>
    <t>窑头乡大石洼村—韩昌沟村农村公路改造工程项目</t>
  </si>
  <si>
    <t>新关、水泉、陈家营、楼沟</t>
  </si>
  <si>
    <t>完成道路改造5公里</t>
  </si>
  <si>
    <t>改善农村人居生产、生活环境，惠及村民653户1650人，其中脱贫人口179户333人</t>
  </si>
  <si>
    <t>甜糯玉米加工车间道路改造工程项目</t>
  </si>
  <si>
    <t>水泉乡、陈家营乡</t>
  </si>
  <si>
    <t>新改建窑头乡甜糯玉米加工车间田间作业道路20公里</t>
  </si>
  <si>
    <t>改善农村人居生产、生活环境，惠及村民2031户5215人，其中脱贫人口792户1826人</t>
  </si>
  <si>
    <t>偏关县窑头乡王家坪村农村人居环境整治(2021)</t>
  </si>
  <si>
    <t>新关镇高家上石会村</t>
  </si>
  <si>
    <t>偏关县发改局</t>
  </si>
  <si>
    <t>完成污水处理10处.垃圾点5处。</t>
  </si>
  <si>
    <t>改善农村人居生产、生活环境，惠及村民157户375人，其中脱贫人口28户74人。吸纳农户务工21人</t>
  </si>
  <si>
    <t>偏关县农村人居环境“六乱”整治建设项目(2021)</t>
  </si>
  <si>
    <t>对全县交通沿线、村庄街巷、农户庭院、田间地头等重点区域，实施人居环境“六乱”整治，解决乱搭乱建、乱堆乱放、乱扔乱倒</t>
  </si>
  <si>
    <t>改善农村人居生产、生活环境，惠及村民10700户23370人</t>
  </si>
  <si>
    <t>老牛湾上下水管网及生活污水处理站建设项目</t>
  </si>
  <si>
    <t>尚峪乡百草坪村</t>
  </si>
  <si>
    <t>老牛湾镇人民政府</t>
  </si>
  <si>
    <t>新建污水处理站1座，改造污水、自来水管线</t>
  </si>
  <si>
    <t>改善农村人居生产、生活环境，惠及村民84户224人，其中脱贫人口13户46人</t>
  </si>
  <si>
    <t>2021年农田建设补助项目</t>
  </si>
  <si>
    <t>楼沟乡圪坨村</t>
  </si>
  <si>
    <t>2021年实施高标准农田建设实施1.6万亩(市级配套资金)</t>
  </si>
  <si>
    <t>通过项目实施，建设高标准农田，提高土地产出，增加农业种植收入，惠及项目区农户</t>
  </si>
  <si>
    <t>通过项目实施，建设高标准农田，提高土地产出，增加农业种植收入，惠及项目区所有农户</t>
  </si>
  <si>
    <t>农村住房安全巩固提升项目(2021)</t>
  </si>
  <si>
    <t>楼沟乡李家山村</t>
  </si>
  <si>
    <t>偏关县住房和城乡建设管理局</t>
  </si>
  <si>
    <t>针对住房危险源进行改造加固</t>
  </si>
  <si>
    <t>确保农村四类重点对象住房安全有保障，惠及农户49户</t>
  </si>
  <si>
    <t>天峰坪镇吕家窑至天峰坪道路改造工程项目（2021）</t>
  </si>
  <si>
    <t>楼沟乡海子贝村</t>
  </si>
  <si>
    <t>道路拓宽至6.5米，共计2.5公里，实施沥青混凝土硬化，路边砌筑混凝土方沟</t>
  </si>
  <si>
    <t>改善农村人居生产、生活环境，方便村民出行，惠及贫困村1155人，其中脱贫人口365人</t>
  </si>
  <si>
    <t>万家寨镇长城1#线沿线村庄人居环境整治项目</t>
  </si>
  <si>
    <t>楼沟乡永兴村</t>
  </si>
  <si>
    <t>万家寨镇人民政府</t>
  </si>
  <si>
    <t>长城1#线沿线村庄马道咀村、井儿上滑石村等2个村村庄人居环境整治工程</t>
  </si>
  <si>
    <t>改善农村人居生产、生活环境，惠及村民377户901人，其中脱贫人口124户316人</t>
  </si>
  <si>
    <t>七、项目管理费</t>
  </si>
  <si>
    <t>2021年巩固拓展脱贫攻坚成果有效衔接乡村振兴项目管理费</t>
  </si>
  <si>
    <t>用于项目前期设计、评审、招标、监理、验收等与项目管理有关的支出</t>
  </si>
  <si>
    <t>加强项目管理</t>
  </si>
  <si>
    <t>通过解决扶贫项目管理、审计、检查验收等，巩固脱贫成果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</si>
</sst>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indexed="8"/>
      <name val="宋体"/>
      <charset val="134"/>
    </font>
    <font>
      <sz val="11"/>
      <name val="宋体"/>
      <charset val="134"/>
    </font>
    <font>
      <sz val="10"/>
      <name val="黑体"/>
      <charset val="134"/>
    </font>
    <font>
      <sz val="8"/>
      <name val="黑体"/>
      <charset val="134"/>
    </font>
    <font>
      <b/>
      <sz val="11"/>
      <color indexed="8"/>
      <name val="宋体"/>
      <charset val="134"/>
    </font>
    <font>
      <sz val="8"/>
      <name val="宋体"/>
      <charset val="134"/>
    </font>
    <font>
      <b/>
      <sz val="20"/>
      <name val="宋体"/>
      <charset val="134"/>
    </font>
    <font>
      <b/>
      <sz val="9"/>
      <name val="宋体"/>
      <charset val="134"/>
    </font>
    <font>
      <b/>
      <sz val="8"/>
      <name val="宋体"/>
      <charset val="134"/>
    </font>
    <font>
      <sz val="10"/>
      <name val="宋体"/>
      <charset val="134"/>
    </font>
    <font>
      <b/>
      <sz val="10"/>
      <name val="宋体"/>
      <charset val="134"/>
    </font>
    <font>
      <sz val="8"/>
      <name val="宋体"/>
      <charset val="134"/>
      <scheme val="minor"/>
    </font>
    <font>
      <b/>
      <sz val="8"/>
      <name val="黑体"/>
      <charset val="134"/>
    </font>
    <font>
      <b/>
      <sz val="9"/>
      <name val="黑体"/>
      <charset val="134"/>
    </font>
    <font>
      <sz val="11"/>
      <name val="黑体"/>
      <charset val="134"/>
    </font>
    <font>
      <b/>
      <sz val="10"/>
      <name val="黑体"/>
      <charset val="134"/>
    </font>
    <font>
      <b/>
      <sz val="11"/>
      <name val="宋体"/>
      <charset val="134"/>
    </font>
    <font>
      <b/>
      <sz val="11"/>
      <name val="黑体"/>
      <charset val="134"/>
    </font>
    <font>
      <sz val="12"/>
      <name val="宋体"/>
      <charset val="134"/>
    </font>
    <font>
      <sz val="11"/>
      <color theme="0"/>
      <name val="宋体"/>
      <charset val="0"/>
      <scheme val="minor"/>
    </font>
    <font>
      <i/>
      <sz val="11"/>
      <color rgb="FF7F7F7F"/>
      <name val="宋体"/>
      <charset val="0"/>
      <scheme val="minor"/>
    </font>
    <font>
      <sz val="11"/>
      <color theme="1"/>
      <name val="宋体"/>
      <charset val="0"/>
      <scheme val="minor"/>
    </font>
    <font>
      <sz val="11"/>
      <color theme="1"/>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22" fillId="0" borderId="0" applyFont="0" applyFill="0" applyBorder="0" applyAlignment="0" applyProtection="0">
      <alignment vertical="center"/>
    </xf>
    <xf numFmtId="0" fontId="21" fillId="8" borderId="0" applyNumberFormat="0" applyBorder="0" applyAlignment="0" applyProtection="0">
      <alignment vertical="center"/>
    </xf>
    <xf numFmtId="0" fontId="25" fillId="9" borderId="9"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0" fillId="0" borderId="0">
      <alignment vertical="center"/>
    </xf>
    <xf numFmtId="0" fontId="21" fillId="5" borderId="0" applyNumberFormat="0" applyBorder="0" applyAlignment="0" applyProtection="0">
      <alignment vertical="center"/>
    </xf>
    <xf numFmtId="0" fontId="28" fillId="12" borderId="0" applyNumberFormat="0" applyBorder="0" applyAlignment="0" applyProtection="0">
      <alignment vertical="center"/>
    </xf>
    <xf numFmtId="43" fontId="22" fillId="0" borderId="0" applyFont="0" applyFill="0" applyBorder="0" applyAlignment="0" applyProtection="0">
      <alignment vertical="center"/>
    </xf>
    <xf numFmtId="0" fontId="19" fillId="13" borderId="0" applyNumberFormat="0" applyBorder="0" applyAlignment="0" applyProtection="0">
      <alignment vertical="center"/>
    </xf>
    <xf numFmtId="0" fontId="24" fillId="0" borderId="0" applyNumberFormat="0" applyFill="0" applyBorder="0" applyAlignment="0" applyProtection="0">
      <alignment vertical="center"/>
    </xf>
    <xf numFmtId="9"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2" fillId="14" borderId="12" applyNumberFormat="0" applyFont="0" applyAlignment="0" applyProtection="0">
      <alignment vertical="center"/>
    </xf>
    <xf numFmtId="0" fontId="19" fillId="1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3" fillId="0" borderId="13" applyNumberFormat="0" applyFill="0" applyAlignment="0" applyProtection="0">
      <alignment vertical="center"/>
    </xf>
    <xf numFmtId="0" fontId="34" fillId="0" borderId="13" applyNumberFormat="0" applyFill="0" applyAlignment="0" applyProtection="0">
      <alignment vertical="center"/>
    </xf>
    <xf numFmtId="0" fontId="19" fillId="7" borderId="0" applyNumberFormat="0" applyBorder="0" applyAlignment="0" applyProtection="0">
      <alignment vertical="center"/>
    </xf>
    <xf numFmtId="0" fontId="29" fillId="0" borderId="14" applyNumberFormat="0" applyFill="0" applyAlignment="0" applyProtection="0">
      <alignment vertical="center"/>
    </xf>
    <xf numFmtId="0" fontId="19" fillId="21" borderId="0" applyNumberFormat="0" applyBorder="0" applyAlignment="0" applyProtection="0">
      <alignment vertical="center"/>
    </xf>
    <xf numFmtId="0" fontId="26" fillId="11" borderId="10" applyNumberFormat="0" applyAlignment="0" applyProtection="0">
      <alignment vertical="center"/>
    </xf>
    <xf numFmtId="0" fontId="31" fillId="11" borderId="9" applyNumberFormat="0" applyAlignment="0" applyProtection="0">
      <alignment vertical="center"/>
    </xf>
    <xf numFmtId="0" fontId="35" fillId="23" borderId="15" applyNumberFormat="0" applyAlignment="0" applyProtection="0">
      <alignment vertical="center"/>
    </xf>
    <xf numFmtId="0" fontId="21" fillId="20" borderId="0" applyNumberFormat="0" applyBorder="0" applyAlignment="0" applyProtection="0">
      <alignment vertical="center"/>
    </xf>
    <xf numFmtId="0" fontId="19" fillId="4" borderId="0" applyNumberFormat="0" applyBorder="0" applyAlignment="0" applyProtection="0">
      <alignment vertical="center"/>
    </xf>
    <xf numFmtId="0" fontId="27" fillId="0" borderId="11" applyNumberFormat="0" applyFill="0" applyAlignment="0" applyProtection="0">
      <alignment vertical="center"/>
    </xf>
    <xf numFmtId="0" fontId="36" fillId="0" borderId="16" applyNumberFormat="0" applyFill="0" applyAlignment="0" applyProtection="0">
      <alignment vertical="center"/>
    </xf>
    <xf numFmtId="0" fontId="37" fillId="24" borderId="0" applyNumberFormat="0" applyBorder="0" applyAlignment="0" applyProtection="0">
      <alignment vertical="center"/>
    </xf>
    <xf numFmtId="0" fontId="38" fillId="25" borderId="0" applyNumberFormat="0" applyBorder="0" applyAlignment="0" applyProtection="0">
      <alignment vertical="center"/>
    </xf>
    <xf numFmtId="0" fontId="21" fillId="19" borderId="0" applyNumberFormat="0" applyBorder="0" applyAlignment="0" applyProtection="0">
      <alignment vertical="center"/>
    </xf>
    <xf numFmtId="0" fontId="19" fillId="22" borderId="0" applyNumberFormat="0" applyBorder="0" applyAlignment="0" applyProtection="0">
      <alignment vertical="center"/>
    </xf>
    <xf numFmtId="0" fontId="21" fillId="10"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6" borderId="0" applyNumberFormat="0" applyBorder="0" applyAlignment="0" applyProtection="0">
      <alignment vertical="center"/>
    </xf>
    <xf numFmtId="0" fontId="19" fillId="28" borderId="0" applyNumberFormat="0" applyBorder="0" applyAlignment="0" applyProtection="0">
      <alignment vertical="center"/>
    </xf>
    <xf numFmtId="0" fontId="19" fillId="30" borderId="0" applyNumberFormat="0" applyBorder="0" applyAlignment="0" applyProtection="0">
      <alignment vertical="center"/>
    </xf>
    <xf numFmtId="0" fontId="21" fillId="17" borderId="0" applyNumberFormat="0" applyBorder="0" applyAlignment="0" applyProtection="0">
      <alignment vertical="center"/>
    </xf>
    <xf numFmtId="0" fontId="21" fillId="31" borderId="0" applyNumberFormat="0" applyBorder="0" applyAlignment="0" applyProtection="0">
      <alignment vertical="center"/>
    </xf>
    <xf numFmtId="0" fontId="19" fillId="16" borderId="0" applyNumberFormat="0" applyBorder="0" applyAlignment="0" applyProtection="0">
      <alignment vertical="center"/>
    </xf>
    <xf numFmtId="0" fontId="21" fillId="29" borderId="0" applyNumberFormat="0" applyBorder="0" applyAlignment="0" applyProtection="0">
      <alignment vertical="center"/>
    </xf>
    <xf numFmtId="0" fontId="19" fillId="3" borderId="0" applyNumberFormat="0" applyBorder="0" applyAlignment="0" applyProtection="0">
      <alignment vertical="center"/>
    </xf>
    <xf numFmtId="0" fontId="19" fillId="32" borderId="0" applyNumberFormat="0" applyBorder="0" applyAlignment="0" applyProtection="0">
      <alignment vertical="center"/>
    </xf>
    <xf numFmtId="0" fontId="18" fillId="0" borderId="0">
      <alignment vertical="center"/>
    </xf>
    <xf numFmtId="0" fontId="21" fillId="15" borderId="0" applyNumberFormat="0" applyBorder="0" applyAlignment="0" applyProtection="0">
      <alignment vertical="center"/>
    </xf>
    <xf numFmtId="0" fontId="19" fillId="33" borderId="0" applyNumberFormat="0" applyBorder="0" applyAlignment="0" applyProtection="0">
      <alignment vertical="center"/>
    </xf>
    <xf numFmtId="0" fontId="18" fillId="0" borderId="0">
      <alignment vertical="center"/>
    </xf>
    <xf numFmtId="0" fontId="0" fillId="0" borderId="0">
      <alignment vertical="center"/>
    </xf>
  </cellStyleXfs>
  <cellXfs count="54">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lignment vertical="center"/>
    </xf>
    <xf numFmtId="0" fontId="1" fillId="2" borderId="0" xfId="0" applyFont="1" applyFill="1" applyAlignment="1">
      <alignment horizontal="center" vertical="center"/>
    </xf>
    <xf numFmtId="0" fontId="5" fillId="2" borderId="0" xfId="0" applyFont="1" applyFill="1" applyAlignment="1">
      <alignment horizontal="left" vertical="center" wrapText="1"/>
    </xf>
    <xf numFmtId="0" fontId="1" fillId="2" borderId="0" xfId="0"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49" fontId="11" fillId="2" borderId="4" xfId="0" applyNumberFormat="1" applyFont="1" applyFill="1" applyBorder="1" applyAlignment="1">
      <alignment horizontal="left" vertical="center" wrapText="1"/>
    </xf>
    <xf numFmtId="0" fontId="11" fillId="2" borderId="5"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6" applyNumberFormat="1" applyFont="1" applyFill="1" applyBorder="1" applyAlignment="1">
      <alignment horizontal="left" vertical="center" wrapText="1"/>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9" fontId="5" fillId="2" borderId="1" xfId="0" applyNumberFormat="1"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16" fillId="2" borderId="8"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常规_2019计划-文本"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_阳曲县2017年第三季度财政扶贫资金支出情况表" xfId="48"/>
    <cellStyle name="40% - 强调文字颜色 6" xfId="49" builtinId="51"/>
    <cellStyle name="60% - 强调文字颜色 6" xfId="50" builtinId="52"/>
    <cellStyle name="常规 2" xfId="51"/>
    <cellStyle name="常规 3" xfId="52"/>
  </cellStyles>
  <tableStyles count="0" defaultTableStyle="TableStyleMedium2"/>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3"/>
  <sheetViews>
    <sheetView tabSelected="1" workbookViewId="0">
      <pane ySplit="4" topLeftCell="A17" activePane="bottomLeft" state="frozen"/>
      <selection/>
      <selection pane="bottomLeft" activeCell="H18" sqref="H18"/>
    </sheetView>
  </sheetViews>
  <sheetFormatPr defaultColWidth="9" defaultRowHeight="13.5"/>
  <cols>
    <col min="1" max="1" width="3.225" style="1" customWidth="1"/>
    <col min="2" max="2" width="11.6333333333333" style="1" customWidth="1"/>
    <col min="3" max="3" width="6.775" style="1" customWidth="1"/>
    <col min="4" max="4" width="6.225" style="1" customWidth="1"/>
    <col min="5" max="5" width="23.1333333333333" style="6" customWidth="1"/>
    <col min="6" max="6" width="11.775" style="1" customWidth="1"/>
    <col min="7" max="7" width="10.6333333333333" style="1" customWidth="1"/>
    <col min="8" max="8" width="10" style="1" customWidth="1"/>
    <col min="9" max="9" width="11.3333333333333" style="1" customWidth="1"/>
    <col min="10" max="10" width="6.63333333333333" style="1" customWidth="1"/>
    <col min="11" max="11" width="11.1333333333333" style="6" customWidth="1"/>
    <col min="12" max="12" width="12.6333333333333" style="7" customWidth="1"/>
    <col min="13" max="13" width="8.225" style="7" customWidth="1"/>
    <col min="14" max="14" width="7.25" style="7" customWidth="1"/>
    <col min="15" max="15" width="6" style="1" customWidth="1"/>
    <col min="16" max="86" width="9" style="5"/>
    <col min="87" max="16333" width="9" style="5" hidden="1" customWidth="1"/>
    <col min="16334" max="16384" width="9" style="5"/>
  </cols>
  <sheetData>
    <row r="1" s="1" customFormat="1" ht="35.1" customHeight="1" spans="1:15">
      <c r="A1" s="8" t="s">
        <v>0</v>
      </c>
      <c r="B1" s="8"/>
      <c r="C1" s="8"/>
      <c r="D1" s="8"/>
      <c r="E1" s="9"/>
      <c r="F1" s="8"/>
      <c r="G1" s="8"/>
      <c r="H1" s="8"/>
      <c r="I1" s="8"/>
      <c r="J1" s="8"/>
      <c r="K1" s="9"/>
      <c r="L1" s="9"/>
      <c r="M1" s="9"/>
      <c r="N1" s="8"/>
      <c r="O1" s="8"/>
    </row>
    <row r="2" s="1" customFormat="1" ht="20" customHeight="1" spans="1:1">
      <c r="A2" s="1" t="s">
        <v>1</v>
      </c>
    </row>
    <row r="3" s="1" customFormat="1" ht="18" customHeight="1" spans="1:15">
      <c r="A3" s="10" t="s">
        <v>2</v>
      </c>
      <c r="B3" s="10" t="s">
        <v>3</v>
      </c>
      <c r="C3" s="10" t="s">
        <v>4</v>
      </c>
      <c r="D3" s="10" t="s">
        <v>5</v>
      </c>
      <c r="E3" s="11" t="s">
        <v>6</v>
      </c>
      <c r="F3" s="12" t="s">
        <v>7</v>
      </c>
      <c r="G3" s="13"/>
      <c r="H3" s="13"/>
      <c r="I3" s="13"/>
      <c r="J3" s="13"/>
      <c r="K3" s="10" t="s">
        <v>8</v>
      </c>
      <c r="L3" s="10" t="s">
        <v>9</v>
      </c>
      <c r="M3" s="35" t="s">
        <v>10</v>
      </c>
      <c r="N3" s="10" t="s">
        <v>11</v>
      </c>
      <c r="O3" s="10" t="s">
        <v>12</v>
      </c>
    </row>
    <row r="4" s="2" customFormat="1" ht="56" customHeight="1" spans="1:15">
      <c r="A4" s="10"/>
      <c r="B4" s="10"/>
      <c r="C4" s="10"/>
      <c r="D4" s="10"/>
      <c r="E4" s="11"/>
      <c r="F4" s="10" t="s">
        <v>13</v>
      </c>
      <c r="G4" s="10" t="s">
        <v>14</v>
      </c>
      <c r="H4" s="10" t="s">
        <v>15</v>
      </c>
      <c r="I4" s="36" t="s">
        <v>16</v>
      </c>
      <c r="J4" s="12" t="s">
        <v>17</v>
      </c>
      <c r="K4" s="10"/>
      <c r="L4" s="10"/>
      <c r="M4" s="37"/>
      <c r="N4" s="10"/>
      <c r="O4" s="10"/>
    </row>
    <row r="5" s="2" customFormat="1" ht="28" customHeight="1" spans="1:15">
      <c r="A5" s="12" t="s">
        <v>18</v>
      </c>
      <c r="B5" s="13"/>
      <c r="C5" s="13"/>
      <c r="D5" s="13"/>
      <c r="E5" s="14"/>
      <c r="F5" s="10">
        <f>SUM(F44+F47+F50+F58+F69+F80+F83)</f>
        <v>15372.8891</v>
      </c>
      <c r="G5" s="10">
        <f>SUM(G44+G47+G50+G58+G69+G80+G83)</f>
        <v>13228.77</v>
      </c>
      <c r="H5" s="10">
        <f>SUM(H44+H47+H50+H58+H69+H80+H83)</f>
        <v>1992.3566</v>
      </c>
      <c r="I5" s="10">
        <f>SUM(I44+I47+I50+I58+I69+I80+I83)</f>
        <v>151.7625</v>
      </c>
      <c r="J5" s="10">
        <f>SUM(J44+J47+J50+J58+J69+J80+J83)</f>
        <v>0</v>
      </c>
      <c r="K5" s="38"/>
      <c r="L5" s="39"/>
      <c r="M5" s="39"/>
      <c r="N5" s="39"/>
      <c r="O5" s="40"/>
    </row>
    <row r="6" s="2" customFormat="1" ht="25" customHeight="1" spans="1:15">
      <c r="A6" s="15"/>
      <c r="B6" s="16" t="s">
        <v>19</v>
      </c>
      <c r="C6" s="16"/>
      <c r="D6" s="16"/>
      <c r="E6" s="17"/>
      <c r="F6" s="16"/>
      <c r="G6" s="18"/>
      <c r="H6" s="18"/>
      <c r="I6" s="18"/>
      <c r="J6" s="18"/>
      <c r="K6" s="38"/>
      <c r="L6" s="41"/>
      <c r="M6" s="41"/>
      <c r="N6" s="41"/>
      <c r="O6" s="40"/>
    </row>
    <row r="7" s="3" customFormat="1" ht="42" spans="1:15">
      <c r="A7" s="19">
        <v>1</v>
      </c>
      <c r="B7" s="20" t="s">
        <v>20</v>
      </c>
      <c r="C7" s="19" t="s">
        <v>21</v>
      </c>
      <c r="D7" s="21" t="s">
        <v>22</v>
      </c>
      <c r="E7" s="22" t="s">
        <v>23</v>
      </c>
      <c r="F7" s="23">
        <f t="shared" ref="F7:F23" si="0">SUM(G7:J7)</f>
        <v>726.128</v>
      </c>
      <c r="G7" s="19">
        <v>726.128</v>
      </c>
      <c r="H7" s="19"/>
      <c r="I7" s="19"/>
      <c r="J7" s="19"/>
      <c r="K7" s="22" t="s">
        <v>24</v>
      </c>
      <c r="L7" s="22" t="s">
        <v>25</v>
      </c>
      <c r="M7" s="21" t="s">
        <v>26</v>
      </c>
      <c r="N7" s="42">
        <v>1</v>
      </c>
      <c r="O7" s="19"/>
    </row>
    <row r="8" s="3" customFormat="1" ht="42" spans="1:15">
      <c r="A8" s="19">
        <v>2</v>
      </c>
      <c r="B8" s="20" t="s">
        <v>27</v>
      </c>
      <c r="C8" s="19" t="s">
        <v>21</v>
      </c>
      <c r="D8" s="21" t="s">
        <v>22</v>
      </c>
      <c r="E8" s="22" t="s">
        <v>28</v>
      </c>
      <c r="F8" s="23">
        <f t="shared" si="0"/>
        <v>148.435</v>
      </c>
      <c r="G8" s="19">
        <v>148.435</v>
      </c>
      <c r="H8" s="19"/>
      <c r="I8" s="19"/>
      <c r="J8" s="19"/>
      <c r="K8" s="22" t="s">
        <v>29</v>
      </c>
      <c r="L8" s="22" t="s">
        <v>30</v>
      </c>
      <c r="M8" s="21" t="s">
        <v>26</v>
      </c>
      <c r="N8" s="42">
        <v>1</v>
      </c>
      <c r="O8" s="19"/>
    </row>
    <row r="9" s="3" customFormat="1" ht="52.5" spans="1:15">
      <c r="A9" s="19">
        <v>3</v>
      </c>
      <c r="B9" s="20" t="s">
        <v>31</v>
      </c>
      <c r="C9" s="19" t="s">
        <v>21</v>
      </c>
      <c r="D9" s="21" t="s">
        <v>22</v>
      </c>
      <c r="E9" s="22" t="s">
        <v>32</v>
      </c>
      <c r="F9" s="23">
        <f t="shared" si="0"/>
        <v>418.0384</v>
      </c>
      <c r="G9" s="19">
        <v>418.0384</v>
      </c>
      <c r="H9" s="19"/>
      <c r="I9" s="19"/>
      <c r="J9" s="19"/>
      <c r="K9" s="22" t="s">
        <v>33</v>
      </c>
      <c r="L9" s="31" t="s">
        <v>34</v>
      </c>
      <c r="M9" s="21" t="s">
        <v>26</v>
      </c>
      <c r="N9" s="42">
        <v>1</v>
      </c>
      <c r="O9" s="19"/>
    </row>
    <row r="10" s="3" customFormat="1" ht="42" spans="1:15">
      <c r="A10" s="19">
        <v>4</v>
      </c>
      <c r="B10" s="20" t="s">
        <v>35</v>
      </c>
      <c r="C10" s="19" t="s">
        <v>21</v>
      </c>
      <c r="D10" s="21" t="s">
        <v>22</v>
      </c>
      <c r="E10" s="22" t="s">
        <v>36</v>
      </c>
      <c r="F10" s="23">
        <f t="shared" si="0"/>
        <v>75.1696</v>
      </c>
      <c r="G10" s="19">
        <v>75.1696</v>
      </c>
      <c r="H10" s="19"/>
      <c r="I10" s="19"/>
      <c r="J10" s="19"/>
      <c r="K10" s="22" t="s">
        <v>37</v>
      </c>
      <c r="L10" s="31" t="s">
        <v>38</v>
      </c>
      <c r="M10" s="21" t="s">
        <v>26</v>
      </c>
      <c r="N10" s="42">
        <v>1</v>
      </c>
      <c r="O10" s="19"/>
    </row>
    <row r="11" s="3" customFormat="1" ht="42" spans="1:15">
      <c r="A11" s="19">
        <v>5</v>
      </c>
      <c r="B11" s="20" t="s">
        <v>39</v>
      </c>
      <c r="C11" s="22" t="s">
        <v>21</v>
      </c>
      <c r="D11" s="21" t="s">
        <v>22</v>
      </c>
      <c r="E11" s="22" t="s">
        <v>40</v>
      </c>
      <c r="F11" s="23">
        <f t="shared" si="0"/>
        <v>10.1</v>
      </c>
      <c r="G11" s="19">
        <v>10.1</v>
      </c>
      <c r="H11" s="19"/>
      <c r="I11" s="19"/>
      <c r="J11" s="19"/>
      <c r="K11" s="22" t="s">
        <v>41</v>
      </c>
      <c r="L11" s="31" t="s">
        <v>42</v>
      </c>
      <c r="M11" s="21" t="s">
        <v>26</v>
      </c>
      <c r="N11" s="42">
        <v>1</v>
      </c>
      <c r="O11" s="19"/>
    </row>
    <row r="12" s="3" customFormat="1" ht="73.5" spans="1:15">
      <c r="A12" s="19">
        <v>6</v>
      </c>
      <c r="B12" s="20" t="s">
        <v>43</v>
      </c>
      <c r="C12" s="19" t="s">
        <v>44</v>
      </c>
      <c r="D12" s="21" t="s">
        <v>22</v>
      </c>
      <c r="E12" s="22" t="s">
        <v>45</v>
      </c>
      <c r="F12" s="23">
        <f t="shared" si="0"/>
        <v>178.729</v>
      </c>
      <c r="G12" s="19">
        <v>178.729</v>
      </c>
      <c r="H12" s="19"/>
      <c r="I12" s="19"/>
      <c r="J12" s="19"/>
      <c r="K12" s="22" t="s">
        <v>46</v>
      </c>
      <c r="L12" s="22" t="s">
        <v>47</v>
      </c>
      <c r="M12" s="21" t="s">
        <v>26</v>
      </c>
      <c r="N12" s="42">
        <v>1</v>
      </c>
      <c r="O12" s="19"/>
    </row>
    <row r="13" s="3" customFormat="1" ht="52.5" spans="1:15">
      <c r="A13" s="19">
        <v>7</v>
      </c>
      <c r="B13" s="20" t="s">
        <v>48</v>
      </c>
      <c r="C13" s="19" t="s">
        <v>49</v>
      </c>
      <c r="D13" s="21" t="s">
        <v>22</v>
      </c>
      <c r="E13" s="22" t="s">
        <v>50</v>
      </c>
      <c r="F13" s="23">
        <f t="shared" si="0"/>
        <v>900</v>
      </c>
      <c r="G13" s="19">
        <v>900</v>
      </c>
      <c r="H13" s="19"/>
      <c r="I13" s="19"/>
      <c r="J13" s="19"/>
      <c r="K13" s="25" t="s">
        <v>51</v>
      </c>
      <c r="L13" s="31" t="s">
        <v>52</v>
      </c>
      <c r="M13" s="21" t="s">
        <v>26</v>
      </c>
      <c r="N13" s="42">
        <v>1</v>
      </c>
      <c r="O13" s="19"/>
    </row>
    <row r="14" s="3" customFormat="1" ht="63" spans="1:15">
      <c r="A14" s="19">
        <v>8</v>
      </c>
      <c r="B14" s="21" t="s">
        <v>53</v>
      </c>
      <c r="C14" s="19" t="s">
        <v>54</v>
      </c>
      <c r="D14" s="21" t="s">
        <v>55</v>
      </c>
      <c r="E14" s="22" t="s">
        <v>56</v>
      </c>
      <c r="F14" s="23">
        <f t="shared" si="0"/>
        <v>1392.5325</v>
      </c>
      <c r="G14" s="19">
        <v>1360</v>
      </c>
      <c r="H14" s="19"/>
      <c r="I14" s="19">
        <v>32.5325</v>
      </c>
      <c r="J14" s="19"/>
      <c r="K14" s="22" t="s">
        <v>57</v>
      </c>
      <c r="L14" s="31" t="s">
        <v>58</v>
      </c>
      <c r="M14" s="21" t="s">
        <v>26</v>
      </c>
      <c r="N14" s="42" t="s">
        <v>59</v>
      </c>
      <c r="O14" s="19"/>
    </row>
    <row r="15" s="3" customFormat="1" ht="42" spans="1:15">
      <c r="A15" s="19">
        <v>9</v>
      </c>
      <c r="B15" s="21" t="s">
        <v>60</v>
      </c>
      <c r="C15" s="19" t="s">
        <v>61</v>
      </c>
      <c r="D15" s="21" t="s">
        <v>22</v>
      </c>
      <c r="E15" s="22" t="s">
        <v>62</v>
      </c>
      <c r="F15" s="23">
        <f t="shared" si="0"/>
        <v>27.6</v>
      </c>
      <c r="G15" s="19">
        <v>27.6</v>
      </c>
      <c r="H15" s="19"/>
      <c r="I15" s="19"/>
      <c r="J15" s="19"/>
      <c r="K15" s="22" t="s">
        <v>63</v>
      </c>
      <c r="L15" s="31" t="s">
        <v>64</v>
      </c>
      <c r="M15" s="21" t="s">
        <v>26</v>
      </c>
      <c r="N15" s="42">
        <v>1</v>
      </c>
      <c r="O15" s="19"/>
    </row>
    <row r="16" s="3" customFormat="1" ht="63" spans="1:15">
      <c r="A16" s="19">
        <v>10</v>
      </c>
      <c r="B16" s="21" t="s">
        <v>65</v>
      </c>
      <c r="C16" s="19" t="s">
        <v>61</v>
      </c>
      <c r="D16" s="21" t="s">
        <v>22</v>
      </c>
      <c r="E16" s="22" t="s">
        <v>66</v>
      </c>
      <c r="F16" s="23">
        <f t="shared" si="0"/>
        <v>67.5944</v>
      </c>
      <c r="G16" s="19">
        <v>67.5944</v>
      </c>
      <c r="H16" s="19"/>
      <c r="I16" s="19"/>
      <c r="J16" s="19"/>
      <c r="K16" s="22" t="s">
        <v>67</v>
      </c>
      <c r="L16" s="22" t="s">
        <v>68</v>
      </c>
      <c r="M16" s="21" t="s">
        <v>26</v>
      </c>
      <c r="N16" s="42">
        <v>1</v>
      </c>
      <c r="O16" s="19"/>
    </row>
    <row r="17" s="3" customFormat="1" ht="51" customHeight="1" spans="1:15">
      <c r="A17" s="19">
        <v>11</v>
      </c>
      <c r="B17" s="21" t="s">
        <v>69</v>
      </c>
      <c r="C17" s="21" t="s">
        <v>70</v>
      </c>
      <c r="D17" s="21" t="s">
        <v>71</v>
      </c>
      <c r="E17" s="22" t="s">
        <v>72</v>
      </c>
      <c r="F17" s="23">
        <f t="shared" si="0"/>
        <v>400</v>
      </c>
      <c r="G17" s="19">
        <v>400</v>
      </c>
      <c r="H17" s="19"/>
      <c r="I17" s="19"/>
      <c r="J17" s="19"/>
      <c r="K17" s="22" t="s">
        <v>73</v>
      </c>
      <c r="L17" s="22" t="s">
        <v>74</v>
      </c>
      <c r="M17" s="21" t="s">
        <v>26</v>
      </c>
      <c r="N17" s="42">
        <v>1</v>
      </c>
      <c r="O17" s="19"/>
    </row>
    <row r="18" s="3" customFormat="1" ht="42" spans="1:15">
      <c r="A18" s="19">
        <v>12</v>
      </c>
      <c r="B18" s="21" t="s">
        <v>75</v>
      </c>
      <c r="C18" s="21" t="s">
        <v>21</v>
      </c>
      <c r="D18" s="21" t="s">
        <v>76</v>
      </c>
      <c r="E18" s="22" t="s">
        <v>77</v>
      </c>
      <c r="F18" s="23">
        <f t="shared" si="0"/>
        <v>708.022</v>
      </c>
      <c r="G18" s="19">
        <v>708.022</v>
      </c>
      <c r="H18" s="19"/>
      <c r="I18" s="19"/>
      <c r="J18" s="19"/>
      <c r="K18" s="22" t="s">
        <v>78</v>
      </c>
      <c r="L18" s="22" t="s">
        <v>79</v>
      </c>
      <c r="M18" s="21" t="s">
        <v>26</v>
      </c>
      <c r="N18" s="42">
        <v>1</v>
      </c>
      <c r="O18" s="19"/>
    </row>
    <row r="19" s="3" customFormat="1" ht="42" spans="1:15">
      <c r="A19" s="19">
        <v>13</v>
      </c>
      <c r="B19" s="21" t="s">
        <v>80</v>
      </c>
      <c r="C19" s="21" t="s">
        <v>21</v>
      </c>
      <c r="D19" s="21" t="s">
        <v>76</v>
      </c>
      <c r="E19" s="22" t="s">
        <v>81</v>
      </c>
      <c r="F19" s="23">
        <f t="shared" si="0"/>
        <v>268.4</v>
      </c>
      <c r="G19" s="19">
        <v>268.4</v>
      </c>
      <c r="H19" s="19"/>
      <c r="I19" s="19"/>
      <c r="J19" s="19"/>
      <c r="K19" s="22" t="s">
        <v>82</v>
      </c>
      <c r="L19" s="22" t="s">
        <v>83</v>
      </c>
      <c r="M19" s="21" t="s">
        <v>26</v>
      </c>
      <c r="N19" s="42">
        <v>1</v>
      </c>
      <c r="O19" s="19"/>
    </row>
    <row r="20" s="2" customFormat="1" ht="42" spans="1:15">
      <c r="A20" s="19">
        <v>14</v>
      </c>
      <c r="B20" s="24" t="s">
        <v>84</v>
      </c>
      <c r="C20" s="21" t="s">
        <v>21</v>
      </c>
      <c r="D20" s="21" t="s">
        <v>76</v>
      </c>
      <c r="E20" s="22" t="s">
        <v>85</v>
      </c>
      <c r="F20" s="23">
        <f t="shared" si="0"/>
        <v>28.3</v>
      </c>
      <c r="G20" s="19">
        <v>28.3</v>
      </c>
      <c r="H20" s="19"/>
      <c r="I20" s="19"/>
      <c r="J20" s="19"/>
      <c r="K20" s="31" t="s">
        <v>86</v>
      </c>
      <c r="L20" s="31" t="s">
        <v>87</v>
      </c>
      <c r="M20" s="21" t="s">
        <v>26</v>
      </c>
      <c r="N20" s="42">
        <v>1</v>
      </c>
      <c r="O20" s="19"/>
    </row>
    <row r="21" s="3" customFormat="1" ht="42" customHeight="1" spans="1:15">
      <c r="A21" s="19">
        <v>15</v>
      </c>
      <c r="B21" s="20" t="s">
        <v>88</v>
      </c>
      <c r="C21" s="21" t="s">
        <v>61</v>
      </c>
      <c r="D21" s="21" t="s">
        <v>76</v>
      </c>
      <c r="E21" s="22" t="s">
        <v>89</v>
      </c>
      <c r="F21" s="23">
        <f t="shared" si="0"/>
        <v>24.5</v>
      </c>
      <c r="G21" s="20">
        <v>24.5</v>
      </c>
      <c r="H21" s="19"/>
      <c r="I21" s="19"/>
      <c r="J21" s="19"/>
      <c r="K21" s="22" t="s">
        <v>90</v>
      </c>
      <c r="L21" s="22" t="s">
        <v>91</v>
      </c>
      <c r="M21" s="21" t="s">
        <v>26</v>
      </c>
      <c r="N21" s="43">
        <v>1</v>
      </c>
      <c r="O21" s="19"/>
    </row>
    <row r="22" s="3" customFormat="1" ht="52.5" spans="1:15">
      <c r="A22" s="19">
        <v>16</v>
      </c>
      <c r="B22" s="20" t="s">
        <v>92</v>
      </c>
      <c r="C22" s="21" t="s">
        <v>93</v>
      </c>
      <c r="D22" s="21" t="s">
        <v>76</v>
      </c>
      <c r="E22" s="22" t="s">
        <v>94</v>
      </c>
      <c r="F22" s="23">
        <f t="shared" si="0"/>
        <v>1500</v>
      </c>
      <c r="G22" s="20">
        <v>1500</v>
      </c>
      <c r="H22" s="19"/>
      <c r="I22" s="19"/>
      <c r="J22" s="19"/>
      <c r="K22" s="22" t="s">
        <v>95</v>
      </c>
      <c r="L22" s="22" t="s">
        <v>96</v>
      </c>
      <c r="M22" s="21" t="s">
        <v>26</v>
      </c>
      <c r="N22" s="42" t="s">
        <v>59</v>
      </c>
      <c r="O22" s="19"/>
    </row>
    <row r="23" s="3" customFormat="1" ht="49" customHeight="1" spans="1:15">
      <c r="A23" s="19">
        <v>17</v>
      </c>
      <c r="B23" s="20" t="s">
        <v>97</v>
      </c>
      <c r="C23" s="21" t="s">
        <v>98</v>
      </c>
      <c r="D23" s="21" t="s">
        <v>71</v>
      </c>
      <c r="E23" s="22" t="s">
        <v>99</v>
      </c>
      <c r="F23" s="23">
        <f t="shared" si="0"/>
        <v>903</v>
      </c>
      <c r="G23" s="20">
        <v>890</v>
      </c>
      <c r="H23" s="19">
        <v>13</v>
      </c>
      <c r="I23" s="19"/>
      <c r="J23" s="19"/>
      <c r="K23" s="22" t="s">
        <v>100</v>
      </c>
      <c r="L23" s="22" t="s">
        <v>101</v>
      </c>
      <c r="M23" s="21" t="s">
        <v>26</v>
      </c>
      <c r="N23" s="42" t="s">
        <v>59</v>
      </c>
      <c r="O23" s="19"/>
    </row>
    <row r="24" s="3" customFormat="1" ht="63" spans="1:15">
      <c r="A24" s="19">
        <v>18</v>
      </c>
      <c r="B24" s="20" t="s">
        <v>102</v>
      </c>
      <c r="C24" s="21" t="s">
        <v>98</v>
      </c>
      <c r="D24" s="21" t="s">
        <v>71</v>
      </c>
      <c r="E24" s="22" t="s">
        <v>103</v>
      </c>
      <c r="F24" s="23">
        <v>807.3357</v>
      </c>
      <c r="G24" s="20">
        <v>493.3298</v>
      </c>
      <c r="H24" s="19">
        <v>314.0059</v>
      </c>
      <c r="I24" s="19"/>
      <c r="J24" s="19"/>
      <c r="K24" s="22" t="s">
        <v>104</v>
      </c>
      <c r="L24" s="22" t="s">
        <v>101</v>
      </c>
      <c r="M24" s="21" t="s">
        <v>26</v>
      </c>
      <c r="N24" s="42" t="s">
        <v>59</v>
      </c>
      <c r="O24" s="19"/>
    </row>
    <row r="25" s="3" customFormat="1" ht="52.5" spans="1:15">
      <c r="A25" s="19">
        <v>19</v>
      </c>
      <c r="B25" s="20" t="s">
        <v>105</v>
      </c>
      <c r="C25" s="21" t="s">
        <v>106</v>
      </c>
      <c r="D25" s="21" t="s">
        <v>107</v>
      </c>
      <c r="E25" s="22" t="s">
        <v>108</v>
      </c>
      <c r="F25" s="23">
        <f t="shared" ref="F25:F43" si="1">SUM(G25:J25)</f>
        <v>720.3</v>
      </c>
      <c r="G25" s="20">
        <v>210</v>
      </c>
      <c r="H25" s="19">
        <v>510.3</v>
      </c>
      <c r="I25" s="19"/>
      <c r="J25" s="19"/>
      <c r="K25" s="22" t="s">
        <v>109</v>
      </c>
      <c r="L25" s="22" t="s">
        <v>110</v>
      </c>
      <c r="M25" s="21" t="s">
        <v>26</v>
      </c>
      <c r="N25" s="43">
        <v>1</v>
      </c>
      <c r="O25" s="19"/>
    </row>
    <row r="26" s="3" customFormat="1" ht="52.5" spans="1:15">
      <c r="A26" s="19">
        <v>20</v>
      </c>
      <c r="B26" s="20" t="s">
        <v>111</v>
      </c>
      <c r="C26" s="21" t="s">
        <v>112</v>
      </c>
      <c r="D26" s="21" t="s">
        <v>113</v>
      </c>
      <c r="E26" s="22" t="s">
        <v>114</v>
      </c>
      <c r="F26" s="23">
        <f t="shared" si="1"/>
        <v>239</v>
      </c>
      <c r="G26" s="20">
        <v>239</v>
      </c>
      <c r="H26" s="19"/>
      <c r="I26" s="19"/>
      <c r="J26" s="19"/>
      <c r="K26" s="22" t="s">
        <v>115</v>
      </c>
      <c r="L26" s="22" t="s">
        <v>116</v>
      </c>
      <c r="M26" s="21" t="s">
        <v>26</v>
      </c>
      <c r="N26" s="43">
        <v>1</v>
      </c>
      <c r="O26" s="19"/>
    </row>
    <row r="27" s="3" customFormat="1" ht="63" spans="1:15">
      <c r="A27" s="19">
        <v>21</v>
      </c>
      <c r="B27" s="20" t="s">
        <v>117</v>
      </c>
      <c r="C27" s="19" t="s">
        <v>118</v>
      </c>
      <c r="D27" s="21" t="s">
        <v>71</v>
      </c>
      <c r="E27" s="22" t="s">
        <v>119</v>
      </c>
      <c r="F27" s="23">
        <f t="shared" si="1"/>
        <v>66.78</v>
      </c>
      <c r="G27" s="20">
        <v>66.78</v>
      </c>
      <c r="H27" s="19"/>
      <c r="I27" s="19"/>
      <c r="J27" s="19"/>
      <c r="K27" s="21" t="s">
        <v>120</v>
      </c>
      <c r="L27" s="21" t="s">
        <v>121</v>
      </c>
      <c r="M27" s="21" t="s">
        <v>26</v>
      </c>
      <c r="N27" s="43">
        <v>1</v>
      </c>
      <c r="O27" s="19"/>
    </row>
    <row r="28" s="3" customFormat="1" ht="52.5" spans="1:15">
      <c r="A28" s="19">
        <v>22</v>
      </c>
      <c r="B28" s="20" t="s">
        <v>122</v>
      </c>
      <c r="C28" s="19" t="s">
        <v>61</v>
      </c>
      <c r="D28" s="21" t="s">
        <v>123</v>
      </c>
      <c r="E28" s="22" t="s">
        <v>124</v>
      </c>
      <c r="F28" s="23">
        <f t="shared" si="1"/>
        <v>82.6438</v>
      </c>
      <c r="G28" s="20">
        <v>82.6438</v>
      </c>
      <c r="H28" s="19"/>
      <c r="I28" s="19"/>
      <c r="J28" s="19"/>
      <c r="K28" s="22" t="s">
        <v>125</v>
      </c>
      <c r="L28" s="22" t="s">
        <v>126</v>
      </c>
      <c r="M28" s="21" t="s">
        <v>26</v>
      </c>
      <c r="N28" s="42" t="s">
        <v>59</v>
      </c>
      <c r="O28" s="19"/>
    </row>
    <row r="29" s="3" customFormat="1" ht="84" spans="1:15">
      <c r="A29" s="19">
        <v>23</v>
      </c>
      <c r="B29" s="20" t="s">
        <v>127</v>
      </c>
      <c r="C29" s="19" t="s">
        <v>128</v>
      </c>
      <c r="D29" s="19" t="s">
        <v>123</v>
      </c>
      <c r="E29" s="25" t="s">
        <v>129</v>
      </c>
      <c r="F29" s="23">
        <f t="shared" si="1"/>
        <v>29.2176</v>
      </c>
      <c r="G29" s="19">
        <v>29.2176</v>
      </c>
      <c r="H29" s="19"/>
      <c r="I29" s="19"/>
      <c r="J29" s="19"/>
      <c r="K29" s="25" t="s">
        <v>130</v>
      </c>
      <c r="L29" s="31" t="s">
        <v>131</v>
      </c>
      <c r="M29" s="21" t="s">
        <v>26</v>
      </c>
      <c r="N29" s="43" t="s">
        <v>132</v>
      </c>
      <c r="O29" s="19"/>
    </row>
    <row r="30" s="3" customFormat="1" ht="73.5" spans="1:15">
      <c r="A30" s="19">
        <v>24</v>
      </c>
      <c r="B30" s="20" t="s">
        <v>133</v>
      </c>
      <c r="C30" s="19" t="s">
        <v>21</v>
      </c>
      <c r="D30" s="19" t="s">
        <v>134</v>
      </c>
      <c r="E30" s="25" t="s">
        <v>135</v>
      </c>
      <c r="F30" s="23">
        <f t="shared" si="1"/>
        <v>500</v>
      </c>
      <c r="G30" s="19">
        <v>500</v>
      </c>
      <c r="H30" s="19"/>
      <c r="I30" s="19"/>
      <c r="J30" s="19"/>
      <c r="K30" s="31" t="s">
        <v>136</v>
      </c>
      <c r="L30" s="31" t="s">
        <v>137</v>
      </c>
      <c r="M30" s="21" t="s">
        <v>26</v>
      </c>
      <c r="N30" s="42">
        <v>1</v>
      </c>
      <c r="O30" s="19"/>
    </row>
    <row r="31" s="3" customFormat="1" ht="63" spans="1:15">
      <c r="A31" s="19">
        <v>25</v>
      </c>
      <c r="B31" s="20" t="s">
        <v>138</v>
      </c>
      <c r="C31" s="19" t="s">
        <v>139</v>
      </c>
      <c r="D31" s="19" t="s">
        <v>123</v>
      </c>
      <c r="E31" s="25" t="s">
        <v>140</v>
      </c>
      <c r="F31" s="23">
        <f t="shared" si="1"/>
        <v>4.65</v>
      </c>
      <c r="G31" s="19">
        <v>4.65</v>
      </c>
      <c r="H31" s="19"/>
      <c r="I31" s="19"/>
      <c r="J31" s="19"/>
      <c r="K31" s="31" t="s">
        <v>141</v>
      </c>
      <c r="L31" s="31" t="s">
        <v>142</v>
      </c>
      <c r="M31" s="21" t="s">
        <v>26</v>
      </c>
      <c r="N31" s="42">
        <v>1</v>
      </c>
      <c r="O31" s="19"/>
    </row>
    <row r="32" s="3" customFormat="1" ht="42" spans="1:15">
      <c r="A32" s="19">
        <v>26</v>
      </c>
      <c r="B32" s="20" t="s">
        <v>143</v>
      </c>
      <c r="C32" s="19" t="s">
        <v>54</v>
      </c>
      <c r="D32" s="19" t="s">
        <v>55</v>
      </c>
      <c r="E32" s="25" t="s">
        <v>144</v>
      </c>
      <c r="F32" s="23">
        <f t="shared" si="1"/>
        <v>667</v>
      </c>
      <c r="G32" s="19">
        <v>367</v>
      </c>
      <c r="H32" s="19">
        <v>300</v>
      </c>
      <c r="I32" s="19"/>
      <c r="J32" s="19"/>
      <c r="K32" s="31" t="s">
        <v>145</v>
      </c>
      <c r="L32" s="31" t="s">
        <v>146</v>
      </c>
      <c r="M32" s="21" t="s">
        <v>26</v>
      </c>
      <c r="N32" s="42" t="s">
        <v>59</v>
      </c>
      <c r="O32" s="19"/>
    </row>
    <row r="33" s="3" customFormat="1" ht="94.5" spans="1:15">
      <c r="A33" s="19">
        <v>27</v>
      </c>
      <c r="B33" s="20" t="s">
        <v>147</v>
      </c>
      <c r="C33" s="19" t="s">
        <v>61</v>
      </c>
      <c r="D33" s="19" t="s">
        <v>123</v>
      </c>
      <c r="E33" s="25" t="s">
        <v>148</v>
      </c>
      <c r="F33" s="23">
        <f t="shared" si="1"/>
        <v>34.08</v>
      </c>
      <c r="G33" s="19">
        <v>34.08</v>
      </c>
      <c r="H33" s="19"/>
      <c r="I33" s="19"/>
      <c r="J33" s="19"/>
      <c r="K33" s="31" t="s">
        <v>149</v>
      </c>
      <c r="L33" s="31" t="s">
        <v>150</v>
      </c>
      <c r="M33" s="21" t="s">
        <v>26</v>
      </c>
      <c r="N33" s="42">
        <v>1</v>
      </c>
      <c r="O33" s="19"/>
    </row>
    <row r="34" s="3" customFormat="1" ht="73.5" spans="1:15">
      <c r="A34" s="19">
        <v>28</v>
      </c>
      <c r="B34" s="20" t="s">
        <v>151</v>
      </c>
      <c r="C34" s="19" t="s">
        <v>152</v>
      </c>
      <c r="D34" s="19" t="s">
        <v>123</v>
      </c>
      <c r="E34" s="25" t="s">
        <v>153</v>
      </c>
      <c r="F34" s="23">
        <f t="shared" si="1"/>
        <v>119.362</v>
      </c>
      <c r="G34" s="19">
        <v>119.362</v>
      </c>
      <c r="H34" s="19"/>
      <c r="I34" s="19"/>
      <c r="J34" s="19"/>
      <c r="K34" s="31" t="s">
        <v>154</v>
      </c>
      <c r="L34" s="31" t="s">
        <v>155</v>
      </c>
      <c r="M34" s="21" t="s">
        <v>26</v>
      </c>
      <c r="N34" s="42" t="s">
        <v>59</v>
      </c>
      <c r="O34" s="19"/>
    </row>
    <row r="35" s="3" customFormat="1" ht="73.5" spans="1:15">
      <c r="A35" s="19">
        <v>29</v>
      </c>
      <c r="B35" s="20" t="s">
        <v>156</v>
      </c>
      <c r="C35" s="19" t="s">
        <v>157</v>
      </c>
      <c r="D35" s="19" t="s">
        <v>123</v>
      </c>
      <c r="E35" s="25" t="s">
        <v>153</v>
      </c>
      <c r="F35" s="23">
        <f t="shared" si="1"/>
        <v>147.999</v>
      </c>
      <c r="G35" s="19">
        <v>147.999</v>
      </c>
      <c r="H35" s="19"/>
      <c r="I35" s="19"/>
      <c r="J35" s="19"/>
      <c r="K35" s="31" t="s">
        <v>154</v>
      </c>
      <c r="L35" s="31" t="s">
        <v>155</v>
      </c>
      <c r="M35" s="21" t="s">
        <v>26</v>
      </c>
      <c r="N35" s="42" t="s">
        <v>59</v>
      </c>
      <c r="O35" s="19"/>
    </row>
    <row r="36" s="3" customFormat="1" ht="73.5" spans="1:15">
      <c r="A36" s="19">
        <v>30</v>
      </c>
      <c r="B36" s="20" t="s">
        <v>158</v>
      </c>
      <c r="C36" s="19" t="s">
        <v>159</v>
      </c>
      <c r="D36" s="19" t="s">
        <v>123</v>
      </c>
      <c r="E36" s="25" t="s">
        <v>153</v>
      </c>
      <c r="F36" s="23">
        <f t="shared" si="1"/>
        <v>107.3</v>
      </c>
      <c r="G36" s="19">
        <v>107.3</v>
      </c>
      <c r="H36" s="19"/>
      <c r="I36" s="19"/>
      <c r="J36" s="19"/>
      <c r="K36" s="31" t="s">
        <v>154</v>
      </c>
      <c r="L36" s="31" t="s">
        <v>155</v>
      </c>
      <c r="M36" s="21" t="s">
        <v>26</v>
      </c>
      <c r="N36" s="42" t="s">
        <v>59</v>
      </c>
      <c r="O36" s="19"/>
    </row>
    <row r="37" s="3" customFormat="1" ht="73.5" spans="1:15">
      <c r="A37" s="19">
        <v>31</v>
      </c>
      <c r="B37" s="20" t="s">
        <v>160</v>
      </c>
      <c r="C37" s="19" t="s">
        <v>161</v>
      </c>
      <c r="D37" s="19" t="s">
        <v>123</v>
      </c>
      <c r="E37" s="25" t="s">
        <v>153</v>
      </c>
      <c r="F37" s="23">
        <f t="shared" si="1"/>
        <v>102.77</v>
      </c>
      <c r="G37" s="19">
        <v>102.77</v>
      </c>
      <c r="H37" s="19"/>
      <c r="I37" s="19"/>
      <c r="J37" s="19"/>
      <c r="K37" s="31" t="s">
        <v>154</v>
      </c>
      <c r="L37" s="31" t="s">
        <v>155</v>
      </c>
      <c r="M37" s="21" t="s">
        <v>26</v>
      </c>
      <c r="N37" s="42" t="s">
        <v>59</v>
      </c>
      <c r="O37" s="19"/>
    </row>
    <row r="38" s="3" customFormat="1" ht="73.5" spans="1:15">
      <c r="A38" s="19">
        <v>32</v>
      </c>
      <c r="B38" s="20" t="s">
        <v>162</v>
      </c>
      <c r="C38" s="19" t="s">
        <v>163</v>
      </c>
      <c r="D38" s="19" t="s">
        <v>123</v>
      </c>
      <c r="E38" s="25" t="s">
        <v>153</v>
      </c>
      <c r="F38" s="23">
        <f t="shared" si="1"/>
        <v>106.782</v>
      </c>
      <c r="G38" s="19">
        <v>106.782</v>
      </c>
      <c r="H38" s="19"/>
      <c r="I38" s="19"/>
      <c r="J38" s="19"/>
      <c r="K38" s="31" t="s">
        <v>154</v>
      </c>
      <c r="L38" s="31" t="s">
        <v>155</v>
      </c>
      <c r="M38" s="21" t="s">
        <v>26</v>
      </c>
      <c r="N38" s="42" t="s">
        <v>59</v>
      </c>
      <c r="O38" s="19"/>
    </row>
    <row r="39" s="3" customFormat="1" ht="73.5" spans="1:15">
      <c r="A39" s="19">
        <v>33</v>
      </c>
      <c r="B39" s="20" t="s">
        <v>164</v>
      </c>
      <c r="C39" s="19" t="s">
        <v>165</v>
      </c>
      <c r="D39" s="19" t="s">
        <v>123</v>
      </c>
      <c r="E39" s="25" t="s">
        <v>153</v>
      </c>
      <c r="F39" s="23">
        <f t="shared" si="1"/>
        <v>109.49</v>
      </c>
      <c r="G39" s="19">
        <v>109.49</v>
      </c>
      <c r="H39" s="19"/>
      <c r="I39" s="19"/>
      <c r="J39" s="19"/>
      <c r="K39" s="31" t="s">
        <v>154</v>
      </c>
      <c r="L39" s="31" t="s">
        <v>155</v>
      </c>
      <c r="M39" s="21" t="s">
        <v>26</v>
      </c>
      <c r="N39" s="42" t="s">
        <v>59</v>
      </c>
      <c r="O39" s="19"/>
    </row>
    <row r="40" s="3" customFormat="1" ht="73.5" spans="1:15">
      <c r="A40" s="19">
        <v>34</v>
      </c>
      <c r="B40" s="20" t="s">
        <v>166</v>
      </c>
      <c r="C40" s="19" t="s">
        <v>167</v>
      </c>
      <c r="D40" s="19" t="s">
        <v>123</v>
      </c>
      <c r="E40" s="25" t="s">
        <v>168</v>
      </c>
      <c r="F40" s="23">
        <f t="shared" si="1"/>
        <v>113.146</v>
      </c>
      <c r="G40" s="19">
        <v>113.146</v>
      </c>
      <c r="H40" s="19"/>
      <c r="I40" s="19"/>
      <c r="J40" s="19"/>
      <c r="K40" s="31" t="s">
        <v>154</v>
      </c>
      <c r="L40" s="31" t="s">
        <v>155</v>
      </c>
      <c r="M40" s="21" t="s">
        <v>26</v>
      </c>
      <c r="N40" s="42" t="s">
        <v>59</v>
      </c>
      <c r="O40" s="19"/>
    </row>
    <row r="41" s="3" customFormat="1" ht="73.5" spans="1:15">
      <c r="A41" s="19">
        <v>35</v>
      </c>
      <c r="B41" s="20" t="s">
        <v>169</v>
      </c>
      <c r="C41" s="19" t="s">
        <v>170</v>
      </c>
      <c r="D41" s="19" t="s">
        <v>123</v>
      </c>
      <c r="E41" s="25" t="s">
        <v>171</v>
      </c>
      <c r="F41" s="23">
        <f t="shared" si="1"/>
        <v>109.298</v>
      </c>
      <c r="G41" s="19">
        <v>109.298</v>
      </c>
      <c r="H41" s="19"/>
      <c r="I41" s="19"/>
      <c r="J41" s="19"/>
      <c r="K41" s="31" t="s">
        <v>154</v>
      </c>
      <c r="L41" s="31" t="s">
        <v>155</v>
      </c>
      <c r="M41" s="21" t="s">
        <v>26</v>
      </c>
      <c r="N41" s="42" t="s">
        <v>59</v>
      </c>
      <c r="O41" s="19"/>
    </row>
    <row r="42" s="3" customFormat="1" ht="73.5" spans="1:15">
      <c r="A42" s="19">
        <v>36</v>
      </c>
      <c r="B42" s="24" t="s">
        <v>172</v>
      </c>
      <c r="C42" s="21" t="s">
        <v>173</v>
      </c>
      <c r="D42" s="19" t="s">
        <v>123</v>
      </c>
      <c r="E42" s="26" t="s">
        <v>153</v>
      </c>
      <c r="F42" s="23">
        <f t="shared" si="1"/>
        <v>95.4682</v>
      </c>
      <c r="G42" s="19">
        <v>87.9445</v>
      </c>
      <c r="H42" s="19">
        <v>7.5237</v>
      </c>
      <c r="I42" s="19"/>
      <c r="J42" s="19"/>
      <c r="K42" s="31" t="s">
        <v>154</v>
      </c>
      <c r="L42" s="31" t="s">
        <v>155</v>
      </c>
      <c r="M42" s="21" t="s">
        <v>26</v>
      </c>
      <c r="N42" s="42" t="s">
        <v>59</v>
      </c>
      <c r="O42" s="19"/>
    </row>
    <row r="43" s="3" customFormat="1" ht="73.5" spans="1:15">
      <c r="A43" s="19">
        <v>37</v>
      </c>
      <c r="B43" s="24" t="s">
        <v>174</v>
      </c>
      <c r="C43" s="21" t="s">
        <v>175</v>
      </c>
      <c r="D43" s="19" t="s">
        <v>123</v>
      </c>
      <c r="E43" s="26" t="s">
        <v>153</v>
      </c>
      <c r="F43" s="23">
        <f t="shared" si="1"/>
        <v>121.323</v>
      </c>
      <c r="G43" s="19">
        <v>121.323</v>
      </c>
      <c r="H43" s="27"/>
      <c r="I43" s="19"/>
      <c r="J43" s="19"/>
      <c r="K43" s="31" t="s">
        <v>154</v>
      </c>
      <c r="L43" s="31" t="s">
        <v>155</v>
      </c>
      <c r="M43" s="21" t="s">
        <v>26</v>
      </c>
      <c r="N43" s="42" t="s">
        <v>59</v>
      </c>
      <c r="O43" s="19"/>
    </row>
    <row r="44" s="2" customFormat="1" ht="27" customHeight="1" spans="1:15">
      <c r="A44" s="19"/>
      <c r="B44" s="28" t="s">
        <v>176</v>
      </c>
      <c r="C44" s="29"/>
      <c r="D44" s="29"/>
      <c r="E44" s="30"/>
      <c r="F44" s="19">
        <f t="shared" ref="F44:K44" si="2">SUM(F7:F43)</f>
        <v>12060.4942</v>
      </c>
      <c r="G44" s="19">
        <f t="shared" si="2"/>
        <v>10883.1321</v>
      </c>
      <c r="H44" s="19">
        <f t="shared" si="2"/>
        <v>1144.8296</v>
      </c>
      <c r="I44" s="19">
        <f t="shared" si="2"/>
        <v>32.5325</v>
      </c>
      <c r="J44" s="19">
        <f t="shared" si="2"/>
        <v>0</v>
      </c>
      <c r="K44" s="31"/>
      <c r="L44" s="31"/>
      <c r="M44" s="21"/>
      <c r="N44" s="31"/>
      <c r="O44" s="40"/>
    </row>
    <row r="45" s="2" customFormat="1" ht="25" customHeight="1" spans="1:15">
      <c r="A45" s="19"/>
      <c r="B45" s="16" t="s">
        <v>177</v>
      </c>
      <c r="C45" s="16"/>
      <c r="D45" s="16"/>
      <c r="E45" s="17"/>
      <c r="F45" s="16"/>
      <c r="G45" s="18"/>
      <c r="H45" s="18"/>
      <c r="I45" s="18"/>
      <c r="J45" s="18"/>
      <c r="K45" s="38"/>
      <c r="L45" s="41"/>
      <c r="M45" s="21"/>
      <c r="N45" s="41"/>
      <c r="O45" s="44"/>
    </row>
    <row r="46" s="2" customFormat="1" ht="51" customHeight="1" spans="1:15">
      <c r="A46" s="19">
        <v>38</v>
      </c>
      <c r="B46" s="19" t="s">
        <v>178</v>
      </c>
      <c r="C46" s="21" t="s">
        <v>61</v>
      </c>
      <c r="D46" s="21" t="s">
        <v>123</v>
      </c>
      <c r="E46" s="31" t="s">
        <v>179</v>
      </c>
      <c r="F46" s="19">
        <f>SUM(G46:J46)</f>
        <v>28</v>
      </c>
      <c r="G46" s="19">
        <v>28</v>
      </c>
      <c r="H46" s="19"/>
      <c r="I46" s="44"/>
      <c r="J46" s="44"/>
      <c r="K46" s="25" t="s">
        <v>180</v>
      </c>
      <c r="L46" s="25" t="s">
        <v>181</v>
      </c>
      <c r="M46" s="21" t="s">
        <v>26</v>
      </c>
      <c r="N46" s="42">
        <v>1</v>
      </c>
      <c r="O46" s="44"/>
    </row>
    <row r="47" s="2" customFormat="1" ht="21" customHeight="1" spans="1:15">
      <c r="A47" s="15"/>
      <c r="B47" s="28" t="s">
        <v>176</v>
      </c>
      <c r="C47" s="29"/>
      <c r="D47" s="29"/>
      <c r="E47" s="30"/>
      <c r="F47" s="19">
        <f t="shared" ref="F47:K47" si="3">SUM(F46:F46)</f>
        <v>28</v>
      </c>
      <c r="G47" s="19">
        <f t="shared" si="3"/>
        <v>28</v>
      </c>
      <c r="H47" s="19">
        <f t="shared" si="3"/>
        <v>0</v>
      </c>
      <c r="I47" s="19">
        <f t="shared" si="3"/>
        <v>0</v>
      </c>
      <c r="J47" s="19">
        <f t="shared" si="3"/>
        <v>0</v>
      </c>
      <c r="K47" s="25"/>
      <c r="L47" s="31"/>
      <c r="M47" s="21"/>
      <c r="N47" s="31"/>
      <c r="O47" s="40"/>
    </row>
    <row r="48" s="2" customFormat="1" ht="21" customHeight="1" spans="1:15">
      <c r="A48" s="19"/>
      <c r="B48" s="16" t="s">
        <v>182</v>
      </c>
      <c r="C48" s="16"/>
      <c r="D48" s="16"/>
      <c r="E48" s="17"/>
      <c r="F48" s="16"/>
      <c r="G48" s="18"/>
      <c r="H48" s="18"/>
      <c r="I48" s="18"/>
      <c r="J48" s="18"/>
      <c r="K48" s="38"/>
      <c r="L48" s="41"/>
      <c r="M48" s="21"/>
      <c r="N48" s="41"/>
      <c r="O48" s="44"/>
    </row>
    <row r="49" s="2" customFormat="1" ht="52.5" spans="1:15">
      <c r="A49" s="19">
        <v>39</v>
      </c>
      <c r="B49" s="19" t="s">
        <v>183</v>
      </c>
      <c r="C49" s="21" t="s">
        <v>61</v>
      </c>
      <c r="D49" s="21" t="s">
        <v>123</v>
      </c>
      <c r="E49" s="31" t="s">
        <v>184</v>
      </c>
      <c r="F49" s="19">
        <f>SUM(G49:J49)</f>
        <v>204</v>
      </c>
      <c r="G49" s="19">
        <v>204</v>
      </c>
      <c r="H49" s="19"/>
      <c r="I49" s="19"/>
      <c r="J49" s="19"/>
      <c r="K49" s="31" t="s">
        <v>184</v>
      </c>
      <c r="L49" s="31" t="s">
        <v>185</v>
      </c>
      <c r="M49" s="21" t="s">
        <v>26</v>
      </c>
      <c r="N49" s="42">
        <v>1</v>
      </c>
      <c r="O49" s="44"/>
    </row>
    <row r="50" s="2" customFormat="1" ht="22" customHeight="1" spans="1:15">
      <c r="A50" s="15"/>
      <c r="B50" s="28" t="s">
        <v>176</v>
      </c>
      <c r="C50" s="29"/>
      <c r="D50" s="29"/>
      <c r="E50" s="30"/>
      <c r="F50" s="19">
        <f t="shared" ref="F50:K50" si="4">SUM(F49:F49)</f>
        <v>204</v>
      </c>
      <c r="G50" s="19">
        <f t="shared" si="4"/>
        <v>204</v>
      </c>
      <c r="H50" s="19">
        <f t="shared" si="4"/>
        <v>0</v>
      </c>
      <c r="I50" s="19">
        <f t="shared" si="4"/>
        <v>0</v>
      </c>
      <c r="J50" s="19">
        <f t="shared" si="4"/>
        <v>0</v>
      </c>
      <c r="K50" s="31"/>
      <c r="L50" s="31"/>
      <c r="M50" s="21"/>
      <c r="N50" s="31"/>
      <c r="O50" s="40"/>
    </row>
    <row r="51" s="2" customFormat="1" ht="22" customHeight="1" spans="1:15">
      <c r="A51" s="19"/>
      <c r="B51" s="16" t="s">
        <v>186</v>
      </c>
      <c r="C51" s="16"/>
      <c r="D51" s="16"/>
      <c r="E51" s="17"/>
      <c r="F51" s="16"/>
      <c r="G51" s="18"/>
      <c r="H51" s="18"/>
      <c r="I51" s="18"/>
      <c r="J51" s="18"/>
      <c r="K51" s="38"/>
      <c r="L51" s="41"/>
      <c r="M51" s="21"/>
      <c r="N51" s="41"/>
      <c r="O51" s="19"/>
    </row>
    <row r="52" s="2" customFormat="1" ht="52.5" spans="1:15">
      <c r="A52" s="19">
        <v>40</v>
      </c>
      <c r="B52" s="21" t="s">
        <v>187</v>
      </c>
      <c r="C52" s="21" t="s">
        <v>61</v>
      </c>
      <c r="D52" s="21" t="s">
        <v>123</v>
      </c>
      <c r="E52" s="22" t="s">
        <v>188</v>
      </c>
      <c r="F52" s="19">
        <f t="shared" ref="F52:F57" si="5">SUM(G52:J52)</f>
        <v>86.0759</v>
      </c>
      <c r="G52" s="19">
        <v>36.0759</v>
      </c>
      <c r="H52" s="19">
        <v>50</v>
      </c>
      <c r="I52" s="19"/>
      <c r="J52" s="19"/>
      <c r="K52" s="22" t="s">
        <v>189</v>
      </c>
      <c r="L52" s="22" t="s">
        <v>190</v>
      </c>
      <c r="M52" s="21" t="s">
        <v>26</v>
      </c>
      <c r="N52" s="42">
        <v>1</v>
      </c>
      <c r="O52" s="19"/>
    </row>
    <row r="53" s="2" customFormat="1" ht="73.5" spans="1:15">
      <c r="A53" s="19">
        <v>41</v>
      </c>
      <c r="B53" s="21" t="s">
        <v>191</v>
      </c>
      <c r="C53" s="21" t="s">
        <v>61</v>
      </c>
      <c r="D53" s="21" t="s">
        <v>123</v>
      </c>
      <c r="E53" s="22" t="s">
        <v>192</v>
      </c>
      <c r="F53" s="19">
        <f t="shared" si="5"/>
        <v>66.44</v>
      </c>
      <c r="G53" s="19">
        <v>66.44</v>
      </c>
      <c r="H53" s="19"/>
      <c r="I53" s="19"/>
      <c r="J53" s="19"/>
      <c r="K53" s="25" t="s">
        <v>193</v>
      </c>
      <c r="L53" s="31" t="s">
        <v>194</v>
      </c>
      <c r="M53" s="21" t="s">
        <v>26</v>
      </c>
      <c r="N53" s="42">
        <v>1</v>
      </c>
      <c r="O53" s="19"/>
    </row>
    <row r="54" s="2" customFormat="1" ht="73.5" spans="1:15">
      <c r="A54" s="19">
        <v>42</v>
      </c>
      <c r="B54" s="21" t="s">
        <v>195</v>
      </c>
      <c r="C54" s="21" t="s">
        <v>61</v>
      </c>
      <c r="D54" s="21" t="s">
        <v>123</v>
      </c>
      <c r="E54" s="22" t="s">
        <v>196</v>
      </c>
      <c r="F54" s="19">
        <f t="shared" si="5"/>
        <v>56.381</v>
      </c>
      <c r="G54" s="19">
        <v>56.381</v>
      </c>
      <c r="H54" s="19"/>
      <c r="I54" s="19"/>
      <c r="J54" s="19"/>
      <c r="K54" s="25" t="s">
        <v>193</v>
      </c>
      <c r="L54" s="31" t="s">
        <v>194</v>
      </c>
      <c r="M54" s="21" t="s">
        <v>26</v>
      </c>
      <c r="N54" s="42">
        <v>1</v>
      </c>
      <c r="O54" s="19"/>
    </row>
    <row r="55" s="2" customFormat="1" ht="73.5" spans="1:15">
      <c r="A55" s="19">
        <v>43</v>
      </c>
      <c r="B55" s="21" t="s">
        <v>197</v>
      </c>
      <c r="C55" s="21" t="s">
        <v>61</v>
      </c>
      <c r="D55" s="21" t="s">
        <v>123</v>
      </c>
      <c r="E55" s="22" t="s">
        <v>198</v>
      </c>
      <c r="F55" s="19">
        <f t="shared" si="5"/>
        <v>16.77</v>
      </c>
      <c r="G55" s="19">
        <v>16.77</v>
      </c>
      <c r="H55" s="19"/>
      <c r="I55" s="19"/>
      <c r="J55" s="19"/>
      <c r="K55" s="25" t="s">
        <v>199</v>
      </c>
      <c r="L55" s="31" t="s">
        <v>200</v>
      </c>
      <c r="M55" s="21" t="s">
        <v>26</v>
      </c>
      <c r="N55" s="42">
        <v>1</v>
      </c>
      <c r="O55" s="19"/>
    </row>
    <row r="56" s="2" customFormat="1" ht="73.5" spans="1:15">
      <c r="A56" s="19">
        <v>44</v>
      </c>
      <c r="B56" s="21" t="s">
        <v>201</v>
      </c>
      <c r="C56" s="21" t="s">
        <v>61</v>
      </c>
      <c r="D56" s="21" t="s">
        <v>123</v>
      </c>
      <c r="E56" s="22" t="s">
        <v>202</v>
      </c>
      <c r="F56" s="19">
        <f t="shared" si="5"/>
        <v>6.69</v>
      </c>
      <c r="G56" s="19">
        <v>6.69</v>
      </c>
      <c r="H56" s="19"/>
      <c r="I56" s="19"/>
      <c r="J56" s="19"/>
      <c r="K56" s="25" t="s">
        <v>203</v>
      </c>
      <c r="L56" s="31" t="s">
        <v>204</v>
      </c>
      <c r="M56" s="21" t="s">
        <v>26</v>
      </c>
      <c r="N56" s="42">
        <v>1</v>
      </c>
      <c r="O56" s="19"/>
    </row>
    <row r="57" s="2" customFormat="1" ht="73.5" spans="1:15">
      <c r="A57" s="19">
        <v>45</v>
      </c>
      <c r="B57" s="20" t="s">
        <v>205</v>
      </c>
      <c r="C57" s="21" t="s">
        <v>61</v>
      </c>
      <c r="D57" s="21" t="s">
        <v>123</v>
      </c>
      <c r="E57" s="22" t="s">
        <v>206</v>
      </c>
      <c r="F57" s="19">
        <f t="shared" si="5"/>
        <v>170.53</v>
      </c>
      <c r="G57" s="19">
        <v>51.3</v>
      </c>
      <c r="H57" s="19"/>
      <c r="I57" s="19">
        <v>119.23</v>
      </c>
      <c r="J57" s="19"/>
      <c r="K57" s="25" t="s">
        <v>207</v>
      </c>
      <c r="L57" s="31" t="s">
        <v>208</v>
      </c>
      <c r="M57" s="21" t="s">
        <v>26</v>
      </c>
      <c r="N57" s="42">
        <v>1</v>
      </c>
      <c r="O57" s="19" t="s">
        <v>209</v>
      </c>
    </row>
    <row r="58" s="2" customFormat="1" ht="25" customHeight="1" spans="1:15">
      <c r="A58" s="15"/>
      <c r="B58" s="28" t="s">
        <v>176</v>
      </c>
      <c r="C58" s="29"/>
      <c r="D58" s="29"/>
      <c r="E58" s="30"/>
      <c r="F58" s="19">
        <f t="shared" ref="F58:K58" si="6">SUM(F52:F57)</f>
        <v>402.8869</v>
      </c>
      <c r="G58" s="19">
        <f t="shared" si="6"/>
        <v>233.6569</v>
      </c>
      <c r="H58" s="19">
        <f t="shared" si="6"/>
        <v>50</v>
      </c>
      <c r="I58" s="19">
        <f t="shared" si="6"/>
        <v>119.23</v>
      </c>
      <c r="J58" s="19">
        <f t="shared" si="6"/>
        <v>0</v>
      </c>
      <c r="K58" s="19"/>
      <c r="L58" s="19"/>
      <c r="M58" s="21"/>
      <c r="N58" s="19"/>
      <c r="O58" s="40"/>
    </row>
    <row r="59" s="2" customFormat="1" ht="25" customHeight="1" spans="1:15">
      <c r="A59" s="19"/>
      <c r="B59" s="16" t="s">
        <v>210</v>
      </c>
      <c r="C59" s="16"/>
      <c r="D59" s="16"/>
      <c r="E59" s="17"/>
      <c r="F59" s="16"/>
      <c r="G59" s="18"/>
      <c r="H59" s="18"/>
      <c r="I59" s="18"/>
      <c r="J59" s="18"/>
      <c r="K59" s="38"/>
      <c r="L59" s="41"/>
      <c r="M59" s="21"/>
      <c r="N59" s="41"/>
      <c r="O59" s="19"/>
    </row>
    <row r="60" s="2" customFormat="1" ht="65" customHeight="1" spans="1:15">
      <c r="A60" s="19">
        <v>46</v>
      </c>
      <c r="B60" s="20" t="s">
        <v>211</v>
      </c>
      <c r="C60" s="19" t="s">
        <v>212</v>
      </c>
      <c r="D60" s="19" t="s">
        <v>22</v>
      </c>
      <c r="E60" s="32" t="s">
        <v>213</v>
      </c>
      <c r="F60" s="19">
        <f t="shared" ref="F60:F65" si="7">SUM(G60:J60)</f>
        <v>155.54</v>
      </c>
      <c r="G60" s="19">
        <v>155.54</v>
      </c>
      <c r="H60" s="19"/>
      <c r="I60" s="19"/>
      <c r="J60" s="19"/>
      <c r="K60" s="25" t="s">
        <v>214</v>
      </c>
      <c r="L60" s="25" t="s">
        <v>214</v>
      </c>
      <c r="M60" s="21" t="s">
        <v>26</v>
      </c>
      <c r="N60" s="42">
        <v>1</v>
      </c>
      <c r="O60" s="19"/>
    </row>
    <row r="61" s="2" customFormat="1" ht="42" spans="1:15">
      <c r="A61" s="19">
        <v>47</v>
      </c>
      <c r="B61" s="20" t="s">
        <v>215</v>
      </c>
      <c r="C61" s="33" t="s">
        <v>216</v>
      </c>
      <c r="D61" s="19" t="s">
        <v>55</v>
      </c>
      <c r="E61" s="32" t="s">
        <v>217</v>
      </c>
      <c r="F61" s="19">
        <f t="shared" si="7"/>
        <v>163.5</v>
      </c>
      <c r="G61" s="19">
        <v>163.5</v>
      </c>
      <c r="H61" s="19"/>
      <c r="I61" s="19"/>
      <c r="J61" s="19"/>
      <c r="K61" s="25" t="s">
        <v>218</v>
      </c>
      <c r="L61" s="25" t="s">
        <v>218</v>
      </c>
      <c r="M61" s="21" t="s">
        <v>26</v>
      </c>
      <c r="N61" s="42">
        <v>1</v>
      </c>
      <c r="O61" s="19"/>
    </row>
    <row r="62" s="2" customFormat="1" ht="31.5" spans="1:15">
      <c r="A62" s="19">
        <v>48</v>
      </c>
      <c r="B62" s="20" t="s">
        <v>219</v>
      </c>
      <c r="C62" s="33" t="s">
        <v>112</v>
      </c>
      <c r="D62" s="19" t="s">
        <v>113</v>
      </c>
      <c r="E62" s="32" t="s">
        <v>220</v>
      </c>
      <c r="F62" s="19">
        <f t="shared" si="7"/>
        <v>630.96</v>
      </c>
      <c r="G62" s="19">
        <v>630.96</v>
      </c>
      <c r="H62" s="19"/>
      <c r="I62" s="19"/>
      <c r="J62" s="19"/>
      <c r="K62" s="25" t="s">
        <v>221</v>
      </c>
      <c r="L62" s="25" t="s">
        <v>221</v>
      </c>
      <c r="M62" s="21" t="s">
        <v>26</v>
      </c>
      <c r="N62" s="42" t="s">
        <v>59</v>
      </c>
      <c r="O62" s="19"/>
    </row>
    <row r="63" s="2" customFormat="1" ht="63" spans="1:15">
      <c r="A63" s="19">
        <v>49</v>
      </c>
      <c r="B63" s="20" t="s">
        <v>222</v>
      </c>
      <c r="C63" s="34" t="s">
        <v>223</v>
      </c>
      <c r="D63" s="19" t="s">
        <v>224</v>
      </c>
      <c r="E63" s="32" t="s">
        <v>225</v>
      </c>
      <c r="F63" s="19">
        <f t="shared" si="7"/>
        <v>8.47</v>
      </c>
      <c r="G63" s="19">
        <v>8.47</v>
      </c>
      <c r="H63" s="19"/>
      <c r="I63" s="19"/>
      <c r="J63" s="19"/>
      <c r="K63" s="25" t="s">
        <v>226</v>
      </c>
      <c r="L63" s="25" t="s">
        <v>227</v>
      </c>
      <c r="M63" s="21" t="s">
        <v>26</v>
      </c>
      <c r="N63" s="42">
        <v>1</v>
      </c>
      <c r="O63" s="19"/>
    </row>
    <row r="64" s="2" customFormat="1" ht="52.5" spans="1:15">
      <c r="A64" s="19">
        <v>50</v>
      </c>
      <c r="B64" s="20" t="s">
        <v>228</v>
      </c>
      <c r="C64" s="34" t="s">
        <v>229</v>
      </c>
      <c r="D64" s="19" t="s">
        <v>224</v>
      </c>
      <c r="E64" s="32" t="s">
        <v>230</v>
      </c>
      <c r="F64" s="19">
        <f t="shared" si="7"/>
        <v>80</v>
      </c>
      <c r="G64" s="19">
        <v>80</v>
      </c>
      <c r="H64" s="19"/>
      <c r="I64" s="19"/>
      <c r="J64" s="19"/>
      <c r="K64" s="25" t="s">
        <v>231</v>
      </c>
      <c r="L64" s="25" t="s">
        <v>231</v>
      </c>
      <c r="M64" s="21" t="s">
        <v>26</v>
      </c>
      <c r="N64" s="42">
        <v>1</v>
      </c>
      <c r="O64" s="19"/>
    </row>
    <row r="65" s="2" customFormat="1" ht="52.5" spans="1:15">
      <c r="A65" s="19">
        <v>51</v>
      </c>
      <c r="B65" s="20" t="s">
        <v>232</v>
      </c>
      <c r="C65" s="19" t="s">
        <v>233</v>
      </c>
      <c r="D65" s="19" t="s">
        <v>224</v>
      </c>
      <c r="E65" s="31" t="s">
        <v>234</v>
      </c>
      <c r="F65" s="19">
        <f t="shared" si="7"/>
        <v>48</v>
      </c>
      <c r="G65" s="19"/>
      <c r="H65" s="19">
        <v>48</v>
      </c>
      <c r="I65" s="19"/>
      <c r="J65" s="19"/>
      <c r="K65" s="25" t="s">
        <v>235</v>
      </c>
      <c r="L65" s="25" t="s">
        <v>235</v>
      </c>
      <c r="M65" s="21" t="s">
        <v>26</v>
      </c>
      <c r="N65" s="42">
        <v>1</v>
      </c>
      <c r="O65" s="19"/>
    </row>
    <row r="66" s="2" customFormat="1" ht="52.5" spans="1:15">
      <c r="A66" s="19">
        <v>52</v>
      </c>
      <c r="B66" s="20" t="s">
        <v>236</v>
      </c>
      <c r="C66" s="19" t="s">
        <v>237</v>
      </c>
      <c r="D66" s="19" t="s">
        <v>224</v>
      </c>
      <c r="E66" s="31" t="s">
        <v>238</v>
      </c>
      <c r="F66" s="19">
        <f t="shared" ref="F66:F71" si="8">SUM(G66:J66)</f>
        <v>245</v>
      </c>
      <c r="G66" s="19">
        <v>245</v>
      </c>
      <c r="H66" s="19"/>
      <c r="I66" s="19"/>
      <c r="J66" s="19"/>
      <c r="K66" s="25" t="s">
        <v>239</v>
      </c>
      <c r="L66" s="25" t="s">
        <v>239</v>
      </c>
      <c r="M66" s="21" t="s">
        <v>26</v>
      </c>
      <c r="N66" s="42">
        <v>1</v>
      </c>
      <c r="O66" s="19"/>
    </row>
    <row r="67" s="2" customFormat="1" ht="31.5" spans="1:15">
      <c r="A67" s="19">
        <v>53</v>
      </c>
      <c r="B67" s="20" t="s">
        <v>240</v>
      </c>
      <c r="C67" s="21" t="s">
        <v>241</v>
      </c>
      <c r="D67" s="19" t="s">
        <v>224</v>
      </c>
      <c r="E67" s="31" t="s">
        <v>242</v>
      </c>
      <c r="F67" s="19">
        <f t="shared" si="8"/>
        <v>83</v>
      </c>
      <c r="G67" s="19">
        <v>83</v>
      </c>
      <c r="H67" s="19"/>
      <c r="I67" s="19"/>
      <c r="J67" s="19"/>
      <c r="K67" s="25" t="s">
        <v>243</v>
      </c>
      <c r="L67" s="25" t="s">
        <v>243</v>
      </c>
      <c r="M67" s="21" t="s">
        <v>26</v>
      </c>
      <c r="N67" s="42">
        <v>1</v>
      </c>
      <c r="O67" s="19"/>
    </row>
    <row r="68" s="2" customFormat="1" ht="31.5" spans="1:15">
      <c r="A68" s="19">
        <v>54</v>
      </c>
      <c r="B68" s="20" t="s">
        <v>244</v>
      </c>
      <c r="C68" s="21" t="s">
        <v>245</v>
      </c>
      <c r="D68" s="19" t="s">
        <v>224</v>
      </c>
      <c r="E68" s="31" t="s">
        <v>246</v>
      </c>
      <c r="F68" s="19">
        <f t="shared" si="8"/>
        <v>17</v>
      </c>
      <c r="G68" s="19">
        <v>17</v>
      </c>
      <c r="H68" s="19"/>
      <c r="I68" s="19"/>
      <c r="J68" s="19"/>
      <c r="K68" s="25" t="s">
        <v>247</v>
      </c>
      <c r="L68" s="25" t="s">
        <v>247</v>
      </c>
      <c r="M68" s="21" t="s">
        <v>26</v>
      </c>
      <c r="N68" s="42">
        <v>1</v>
      </c>
      <c r="O68" s="19"/>
    </row>
    <row r="69" s="2" customFormat="1" ht="26" customHeight="1" spans="1:15">
      <c r="A69" s="19"/>
      <c r="B69" s="28" t="s">
        <v>176</v>
      </c>
      <c r="C69" s="29"/>
      <c r="D69" s="29"/>
      <c r="E69" s="30"/>
      <c r="F69" s="19">
        <f t="shared" ref="F69:K69" si="9">SUM(F60:F68)</f>
        <v>1431.47</v>
      </c>
      <c r="G69" s="19">
        <f t="shared" si="9"/>
        <v>1383.47</v>
      </c>
      <c r="H69" s="19">
        <f t="shared" si="9"/>
        <v>48</v>
      </c>
      <c r="I69" s="19">
        <f t="shared" si="9"/>
        <v>0</v>
      </c>
      <c r="J69" s="19">
        <f t="shared" si="9"/>
        <v>0</v>
      </c>
      <c r="K69" s="31"/>
      <c r="L69" s="31"/>
      <c r="M69" s="21"/>
      <c r="N69" s="31"/>
      <c r="O69" s="48"/>
    </row>
    <row r="70" s="2" customFormat="1" ht="26" customHeight="1" spans="1:15">
      <c r="A70" s="19"/>
      <c r="B70" s="16" t="s">
        <v>248</v>
      </c>
      <c r="C70" s="16"/>
      <c r="D70" s="16"/>
      <c r="E70" s="17"/>
      <c r="F70" s="16"/>
      <c r="G70" s="20"/>
      <c r="H70" s="20"/>
      <c r="I70" s="20"/>
      <c r="J70" s="20"/>
      <c r="K70" s="38"/>
      <c r="L70" s="38"/>
      <c r="M70" s="21"/>
      <c r="N70" s="38"/>
      <c r="O70" s="19"/>
    </row>
    <row r="71" s="2" customFormat="1" ht="63" spans="1:15">
      <c r="A71" s="19">
        <v>55</v>
      </c>
      <c r="B71" s="21" t="s">
        <v>249</v>
      </c>
      <c r="C71" s="21" t="s">
        <v>250</v>
      </c>
      <c r="D71" s="21" t="s">
        <v>55</v>
      </c>
      <c r="E71" s="22" t="s">
        <v>251</v>
      </c>
      <c r="F71" s="19">
        <f t="shared" si="8"/>
        <v>309</v>
      </c>
      <c r="G71" s="19">
        <v>280.673</v>
      </c>
      <c r="H71" s="19">
        <v>28.327</v>
      </c>
      <c r="I71" s="19"/>
      <c r="J71" s="19"/>
      <c r="K71" s="25" t="s">
        <v>252</v>
      </c>
      <c r="L71" s="25" t="s">
        <v>252</v>
      </c>
      <c r="M71" s="21" t="s">
        <v>26</v>
      </c>
      <c r="N71" s="42">
        <v>1</v>
      </c>
      <c r="O71" s="19"/>
    </row>
    <row r="72" s="2" customFormat="1" ht="63" spans="1:15">
      <c r="A72" s="19">
        <v>56</v>
      </c>
      <c r="B72" s="21" t="s">
        <v>253</v>
      </c>
      <c r="C72" s="21" t="s">
        <v>254</v>
      </c>
      <c r="D72" s="21" t="s">
        <v>55</v>
      </c>
      <c r="E72" s="22" t="s">
        <v>255</v>
      </c>
      <c r="F72" s="19">
        <f t="shared" ref="F72:F79" si="10">SUM(G72:J72)</f>
        <v>75</v>
      </c>
      <c r="G72" s="19">
        <v>75</v>
      </c>
      <c r="H72" s="19"/>
      <c r="I72" s="19"/>
      <c r="J72" s="19"/>
      <c r="K72" s="25" t="s">
        <v>256</v>
      </c>
      <c r="L72" s="25" t="s">
        <v>256</v>
      </c>
      <c r="M72" s="21" t="s">
        <v>26</v>
      </c>
      <c r="N72" s="42">
        <v>1</v>
      </c>
      <c r="O72" s="19"/>
    </row>
    <row r="73" s="2" customFormat="1" ht="73.5" spans="1:15">
      <c r="A73" s="19">
        <v>57</v>
      </c>
      <c r="B73" s="21" t="s">
        <v>257</v>
      </c>
      <c r="C73" s="21" t="s">
        <v>258</v>
      </c>
      <c r="D73" s="21" t="s">
        <v>259</v>
      </c>
      <c r="E73" s="22" t="s">
        <v>260</v>
      </c>
      <c r="F73" s="19">
        <f t="shared" si="10"/>
        <v>72</v>
      </c>
      <c r="G73" s="19">
        <v>72</v>
      </c>
      <c r="H73" s="19"/>
      <c r="I73" s="19"/>
      <c r="J73" s="25"/>
      <c r="K73" s="25" t="s">
        <v>261</v>
      </c>
      <c r="L73" s="25" t="s">
        <v>261</v>
      </c>
      <c r="M73" s="21" t="s">
        <v>26</v>
      </c>
      <c r="N73" s="42">
        <v>1</v>
      </c>
      <c r="O73" s="19"/>
    </row>
    <row r="74" s="2" customFormat="1" ht="42" spans="1:15">
      <c r="A74" s="19">
        <v>58</v>
      </c>
      <c r="B74" s="21" t="s">
        <v>262</v>
      </c>
      <c r="C74" s="21" t="s">
        <v>258</v>
      </c>
      <c r="D74" s="21" t="s">
        <v>123</v>
      </c>
      <c r="E74" s="22" t="s">
        <v>263</v>
      </c>
      <c r="F74" s="19">
        <f t="shared" si="10"/>
        <v>240</v>
      </c>
      <c r="G74" s="19"/>
      <c r="H74" s="19">
        <v>240</v>
      </c>
      <c r="I74" s="19"/>
      <c r="J74" s="25"/>
      <c r="K74" s="25" t="s">
        <v>264</v>
      </c>
      <c r="L74" s="25" t="s">
        <v>264</v>
      </c>
      <c r="M74" s="21" t="s">
        <v>26</v>
      </c>
      <c r="N74" s="42">
        <v>1</v>
      </c>
      <c r="O74" s="19"/>
    </row>
    <row r="75" s="2" customFormat="1" ht="52.5" spans="1:15">
      <c r="A75" s="19">
        <v>59</v>
      </c>
      <c r="B75" s="21" t="s">
        <v>265</v>
      </c>
      <c r="C75" s="21" t="s">
        <v>266</v>
      </c>
      <c r="D75" s="21" t="s">
        <v>267</v>
      </c>
      <c r="E75" s="22" t="s">
        <v>268</v>
      </c>
      <c r="F75" s="19">
        <f t="shared" si="10"/>
        <v>100</v>
      </c>
      <c r="G75" s="19"/>
      <c r="H75" s="19">
        <v>100</v>
      </c>
      <c r="I75" s="19"/>
      <c r="J75" s="25"/>
      <c r="K75" s="25" t="s">
        <v>269</v>
      </c>
      <c r="L75" s="25" t="s">
        <v>269</v>
      </c>
      <c r="M75" s="21" t="s">
        <v>26</v>
      </c>
      <c r="N75" s="42" t="s">
        <v>59</v>
      </c>
      <c r="O75" s="19"/>
    </row>
    <row r="76" s="2" customFormat="1" ht="63" spans="1:15">
      <c r="A76" s="19">
        <v>60</v>
      </c>
      <c r="B76" s="21" t="s">
        <v>270</v>
      </c>
      <c r="C76" s="21" t="s">
        <v>271</v>
      </c>
      <c r="D76" s="21" t="s">
        <v>22</v>
      </c>
      <c r="E76" s="22" t="s">
        <v>272</v>
      </c>
      <c r="F76" s="19">
        <f t="shared" si="10"/>
        <v>48</v>
      </c>
      <c r="G76" s="19">
        <v>48</v>
      </c>
      <c r="H76" s="19"/>
      <c r="I76" s="19"/>
      <c r="J76" s="25"/>
      <c r="K76" s="25" t="s">
        <v>273</v>
      </c>
      <c r="L76" s="25" t="s">
        <v>274</v>
      </c>
      <c r="M76" s="21" t="s">
        <v>26</v>
      </c>
      <c r="N76" s="42">
        <v>1</v>
      </c>
      <c r="O76" s="44"/>
    </row>
    <row r="77" s="2" customFormat="1" ht="42" spans="1:15">
      <c r="A77" s="19">
        <v>61</v>
      </c>
      <c r="B77" s="21" t="s">
        <v>275</v>
      </c>
      <c r="C77" s="21" t="s">
        <v>276</v>
      </c>
      <c r="D77" s="21" t="s">
        <v>277</v>
      </c>
      <c r="E77" s="22" t="s">
        <v>278</v>
      </c>
      <c r="F77" s="19">
        <f t="shared" si="10"/>
        <v>58.62</v>
      </c>
      <c r="G77" s="19"/>
      <c r="H77" s="19">
        <v>58.62</v>
      </c>
      <c r="I77" s="19"/>
      <c r="J77" s="25"/>
      <c r="K77" s="25" t="s">
        <v>279</v>
      </c>
      <c r="L77" s="25" t="s">
        <v>279</v>
      </c>
      <c r="M77" s="21" t="s">
        <v>26</v>
      </c>
      <c r="N77" s="42">
        <v>1</v>
      </c>
      <c r="O77" s="44"/>
    </row>
    <row r="78" s="2" customFormat="1" ht="63" spans="1:15">
      <c r="A78" s="19">
        <v>62</v>
      </c>
      <c r="B78" s="21" t="s">
        <v>280</v>
      </c>
      <c r="C78" s="21" t="s">
        <v>281</v>
      </c>
      <c r="D78" s="21" t="s">
        <v>113</v>
      </c>
      <c r="E78" s="22" t="s">
        <v>282</v>
      </c>
      <c r="F78" s="19">
        <f t="shared" si="10"/>
        <v>121.98</v>
      </c>
      <c r="G78" s="19"/>
      <c r="H78" s="19">
        <v>121.98</v>
      </c>
      <c r="I78" s="19"/>
      <c r="J78" s="25"/>
      <c r="K78" s="25" t="s">
        <v>283</v>
      </c>
      <c r="L78" s="25" t="s">
        <v>283</v>
      </c>
      <c r="M78" s="21" t="s">
        <v>26</v>
      </c>
      <c r="N78" s="42">
        <v>1</v>
      </c>
      <c r="O78" s="44"/>
    </row>
    <row r="79" s="2" customFormat="1" ht="52.5" spans="1:15">
      <c r="A79" s="19">
        <v>63</v>
      </c>
      <c r="B79" s="21" t="s">
        <v>284</v>
      </c>
      <c r="C79" s="21" t="s">
        <v>285</v>
      </c>
      <c r="D79" s="21" t="s">
        <v>286</v>
      </c>
      <c r="E79" s="22" t="s">
        <v>287</v>
      </c>
      <c r="F79" s="19">
        <f t="shared" si="10"/>
        <v>200</v>
      </c>
      <c r="G79" s="19"/>
      <c r="H79" s="19">
        <v>200</v>
      </c>
      <c r="I79" s="19"/>
      <c r="J79" s="25"/>
      <c r="K79" s="25" t="s">
        <v>288</v>
      </c>
      <c r="L79" s="25" t="s">
        <v>288</v>
      </c>
      <c r="M79" s="21" t="s">
        <v>26</v>
      </c>
      <c r="N79" s="42">
        <v>1</v>
      </c>
      <c r="O79" s="44"/>
    </row>
    <row r="80" s="4" customFormat="1" ht="28" customHeight="1" spans="1:15">
      <c r="A80" s="11"/>
      <c r="B80" s="28" t="s">
        <v>176</v>
      </c>
      <c r="C80" s="45"/>
      <c r="D80" s="45"/>
      <c r="E80" s="14"/>
      <c r="F80" s="11">
        <f t="shared" ref="F80:K80" si="11">SUM(F71:F79)</f>
        <v>1224.6</v>
      </c>
      <c r="G80" s="11">
        <f t="shared" si="11"/>
        <v>475.673</v>
      </c>
      <c r="H80" s="11">
        <f t="shared" si="11"/>
        <v>748.927</v>
      </c>
      <c r="I80" s="11">
        <f t="shared" si="11"/>
        <v>0</v>
      </c>
      <c r="J80" s="11">
        <f t="shared" si="11"/>
        <v>0</v>
      </c>
      <c r="K80" s="17"/>
      <c r="L80" s="49"/>
      <c r="M80" s="21"/>
      <c r="N80" s="49"/>
      <c r="O80" s="50"/>
    </row>
    <row r="81" s="5" customFormat="1" ht="27" customHeight="1" spans="1:15">
      <c r="A81" s="19"/>
      <c r="B81" s="16" t="s">
        <v>289</v>
      </c>
      <c r="C81" s="16"/>
      <c r="D81" s="16"/>
      <c r="E81" s="17"/>
      <c r="F81" s="16"/>
      <c r="G81" s="18"/>
      <c r="H81" s="18"/>
      <c r="I81" s="18"/>
      <c r="J81" s="18"/>
      <c r="K81" s="38"/>
      <c r="L81" s="41"/>
      <c r="M81" s="21"/>
      <c r="N81" s="41"/>
      <c r="O81" s="40"/>
    </row>
    <row r="82" s="5" customFormat="1" ht="42" spans="1:15">
      <c r="A82" s="19">
        <v>64</v>
      </c>
      <c r="B82" s="21" t="s">
        <v>290</v>
      </c>
      <c r="C82" s="20" t="s">
        <v>61</v>
      </c>
      <c r="D82" s="19" t="s">
        <v>123</v>
      </c>
      <c r="E82" s="25" t="s">
        <v>291</v>
      </c>
      <c r="F82" s="19">
        <f>SUM(G82:J82)</f>
        <v>21.438</v>
      </c>
      <c r="G82" s="20">
        <v>20.838</v>
      </c>
      <c r="H82" s="20">
        <v>0.6</v>
      </c>
      <c r="I82" s="20"/>
      <c r="J82" s="20"/>
      <c r="K82" s="31" t="s">
        <v>292</v>
      </c>
      <c r="L82" s="25" t="s">
        <v>293</v>
      </c>
      <c r="M82" s="21" t="s">
        <v>26</v>
      </c>
      <c r="N82" s="42">
        <v>1</v>
      </c>
      <c r="O82" s="44"/>
    </row>
    <row r="83" s="4" customFormat="1" ht="28" customHeight="1" spans="1:15">
      <c r="A83" s="46"/>
      <c r="B83" s="28" t="s">
        <v>176</v>
      </c>
      <c r="C83" s="45"/>
      <c r="D83" s="45"/>
      <c r="E83" s="14"/>
      <c r="F83" s="47">
        <f t="shared" ref="F83:K83" si="12">SUM(F82)</f>
        <v>21.438</v>
      </c>
      <c r="G83" s="47">
        <f t="shared" si="12"/>
        <v>20.838</v>
      </c>
      <c r="H83" s="47">
        <f t="shared" si="12"/>
        <v>0.6</v>
      </c>
      <c r="I83" s="47">
        <f t="shared" si="12"/>
        <v>0</v>
      </c>
      <c r="J83" s="47">
        <f t="shared" si="12"/>
        <v>0</v>
      </c>
      <c r="K83" s="17"/>
      <c r="L83" s="51"/>
      <c r="M83" s="21"/>
      <c r="N83" s="52"/>
      <c r="O83" s="53"/>
    </row>
  </sheetData>
  <autoFilter ref="A4:XDE83">
    <extLst/>
  </autoFilter>
  <mergeCells count="28">
    <mergeCell ref="A1:O1"/>
    <mergeCell ref="A2:O2"/>
    <mergeCell ref="F3:J3"/>
    <mergeCell ref="A5:E5"/>
    <mergeCell ref="B6:F6"/>
    <mergeCell ref="B44:E44"/>
    <mergeCell ref="B45:F45"/>
    <mergeCell ref="B47:E47"/>
    <mergeCell ref="B48:F48"/>
    <mergeCell ref="B50:E50"/>
    <mergeCell ref="B51:F51"/>
    <mergeCell ref="B58:E58"/>
    <mergeCell ref="B59:F59"/>
    <mergeCell ref="B69:E69"/>
    <mergeCell ref="B70:F70"/>
    <mergeCell ref="B80:E80"/>
    <mergeCell ref="B81:F81"/>
    <mergeCell ref="B83:E83"/>
    <mergeCell ref="A3:A4"/>
    <mergeCell ref="B3:B4"/>
    <mergeCell ref="C3:C4"/>
    <mergeCell ref="D3:D4"/>
    <mergeCell ref="E3:E4"/>
    <mergeCell ref="K3:K4"/>
    <mergeCell ref="L3:L4"/>
    <mergeCell ref="M3:M4"/>
    <mergeCell ref="N3:N4"/>
    <mergeCell ref="O3:O4"/>
  </mergeCells>
  <printOptions horizontalCentered="1"/>
  <pageMargins left="0.196527777777778" right="0.196527777777778" top="0.393055555555556" bottom="0.156944444444444" header="0.393055555555556" footer="0.118055555555556"/>
  <pageSetup paperSize="9" firstPageNumber="7" orientation="landscape" useFirstPageNumber="1"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微微</cp:lastModifiedBy>
  <dcterms:created xsi:type="dcterms:W3CDTF">2019-01-10T17:08:00Z</dcterms:created>
  <dcterms:modified xsi:type="dcterms:W3CDTF">2021-12-26T06:37:05Z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2B8D70F1B9EC4B399D54D81B4D572E08</vt:lpwstr>
  </property>
</Properties>
</file>