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衔接资金支持实施项目 (3)" sheetId="1" r:id="rId1"/>
    <sheet name="衔接资金支持实施项目 (2)" sheetId="3" state="hidden" r:id="rId2"/>
    <sheet name="衔接资金支持续建项目 " sheetId="4" state="hidden" r:id="rId3"/>
    <sheet name="衔接资金支持续建项目  (2)" sheetId="5" state="hidden" r:id="rId4"/>
  </sheets>
  <definedNames>
    <definedName name="_xlnm._FilterDatabase" localSheetId="0" hidden="1">'衔接资金支持实施项目 (3)'!$A$6:$Z$70</definedName>
    <definedName name="_xlnm._FilterDatabase" localSheetId="1" hidden="1">'衔接资金支持实施项目 (2)'!$A$5:$AA$41</definedName>
    <definedName name="_xlnm._FilterDatabase" localSheetId="2" hidden="1">'衔接资金支持续建项目 '!$A$5:$Z$12</definedName>
    <definedName name="_xlnm._FilterDatabase" localSheetId="3" hidden="1">'衔接资金支持续建项目  (2)'!$A$5:$Z$13</definedName>
  </definedNames>
  <calcPr calcId="144525"/>
</workbook>
</file>

<file path=xl/sharedStrings.xml><?xml version="1.0" encoding="utf-8"?>
<sst xmlns="http://schemas.openxmlformats.org/spreadsheetml/2006/main" count="1355" uniqueCount="572">
  <si>
    <t>附件2</t>
  </si>
  <si>
    <t>偏关县2023年统筹整合使用财政涉农资金年中调整分配计划表</t>
  </si>
  <si>
    <t xml:space="preserve">                                                                                                                单位：万元</t>
  </si>
  <si>
    <t>序号</t>
  </si>
  <si>
    <t>项目
名称</t>
  </si>
  <si>
    <t>建设
性质</t>
  </si>
  <si>
    <t>项目
实施
地点</t>
  </si>
  <si>
    <t>计划
开工
时间</t>
  </si>
  <si>
    <t>计划
完工
时间</t>
  </si>
  <si>
    <t>主要建设
规模与内容</t>
  </si>
  <si>
    <t>项目补助
标准</t>
  </si>
  <si>
    <t>项目预算
总投资</t>
  </si>
  <si>
    <t>2023年整合资金来源及分配情况</t>
  </si>
  <si>
    <t>受益
对象</t>
  </si>
  <si>
    <t>绩效
目标</t>
  </si>
  <si>
    <t>群众参与和带农益农机制</t>
  </si>
  <si>
    <t>项目责任单位</t>
  </si>
  <si>
    <t>项目实施单位</t>
  </si>
  <si>
    <t>项目负责人</t>
  </si>
  <si>
    <t>联系电话</t>
  </si>
  <si>
    <t>备注</t>
  </si>
  <si>
    <t>小计</t>
  </si>
  <si>
    <t>中央衔接资金</t>
  </si>
  <si>
    <t>省级衔接资金</t>
  </si>
  <si>
    <t>市级衔接资金</t>
  </si>
  <si>
    <t>县级衔接资金</t>
  </si>
  <si>
    <t>部门整合资金</t>
  </si>
  <si>
    <t>合   计</t>
  </si>
  <si>
    <t>一、产业发展项目</t>
  </si>
  <si>
    <t>2023年特色种植马铃薯帮扶产业</t>
  </si>
  <si>
    <t>新建</t>
  </si>
  <si>
    <t>八个乡镇</t>
  </si>
  <si>
    <t>产业发展</t>
  </si>
  <si>
    <t>生产项目</t>
  </si>
  <si>
    <t>种植业基地</t>
  </si>
  <si>
    <t>实施优质马铃薯种植面积1.355万亩,每亩补贴种薯100公斤</t>
  </si>
  <si>
    <t>种薯
100公斤/亩</t>
  </si>
  <si>
    <t>脱贫户、边缘户</t>
  </si>
  <si>
    <t>通过实施优质马铃薯种植，预计亩平均收入1000元以上</t>
  </si>
  <si>
    <t>带动脱贫户、边缘户8000多户实现产业增收</t>
  </si>
  <si>
    <t>偏关县农业农村局</t>
  </si>
  <si>
    <t>各乡（镇）人民政府</t>
  </si>
  <si>
    <t>李毅</t>
  </si>
  <si>
    <t>15835073538</t>
  </si>
  <si>
    <t>偏关县设施农业观光采摘园区</t>
  </si>
  <si>
    <t>老营镇大河湾忖</t>
  </si>
  <si>
    <t>建设200栋日光温室、改造90栋日光温室。1000平方米净莱加工车间建设、5000立方米保鲜库建设及拌料场、公用工程、服务性工程、总图工程等。新增各类设备1894台（个、套）， 包括菌包生产设备114台（套），净莱车间设备526台（套），实验室仪器1236台（套），保鲜库设备13台（套 ），地磅2套，服务性设备3套</t>
  </si>
  <si>
    <t>部分农户及脱贫户</t>
  </si>
  <si>
    <t>为村集体增加集体经营性收入约6万元，带动周边农户发展设施农业种植</t>
  </si>
  <si>
    <t>年可辐射带动发展种植户100户，实现产业增收，土地流转补偿</t>
  </si>
  <si>
    <t>老营镇人民政府</t>
  </si>
  <si>
    <t>偏关县东润农业科技有限公司</t>
  </si>
  <si>
    <t>黄鹏高</t>
  </si>
  <si>
    <t>13934434511</t>
  </si>
  <si>
    <t>扶持经营主体发展特色产业奖补项目</t>
  </si>
  <si>
    <t>2023年特色种植优质高粱产业项目</t>
  </si>
  <si>
    <t>实施优质高粱种植面积1.1万亩，每亩补贴130元</t>
  </si>
  <si>
    <t>作业费
130元/亩</t>
  </si>
  <si>
    <t>通过实施优质高粱种植，预计亩均收入1000元以上</t>
  </si>
  <si>
    <t>2023年农业生产托管项目</t>
  </si>
  <si>
    <t>对承担农业生产托管服务的新型农业经营主体和村委给予奖补，共计实施托管面积10万亩，每亩补贴作业费104元</t>
  </si>
  <si>
    <t>作业费
104元/亩</t>
  </si>
  <si>
    <t>项目区农户</t>
  </si>
  <si>
    <t>通过实施托管面积10万亩，预计平均亩均收入1000元以上</t>
  </si>
  <si>
    <t>带动4500户脱贫户实现产业增收</t>
  </si>
  <si>
    <t>小杂粮原料标准化生产基地建设及杂粮深加工产能提升项目</t>
  </si>
  <si>
    <t>尚峪镇南堡子村</t>
  </si>
  <si>
    <t>建设3000亩绿色小杂粮原料标准化生产基地，扩大杂粮深加工产能建设项目，带动农村产业化经营，促进乡村产业兴旺，农民增收、农业增效</t>
  </si>
  <si>
    <t>项目建成后，年生产小杂粮（莜麦120万斤、豌豆25万斤、荞麦10万、黍子50万斤、谷子50万斤）共计255万斤，每斤比普通原粮增值1.5元，年可增收380余万元</t>
  </si>
  <si>
    <t>项目实施后直接受益人口达到113户231人，其中受益脱贫人口：44户110人，增设30多个就业岗位带动脱贫户实现产业增收</t>
  </si>
  <si>
    <t>尚峪镇人民政府</t>
  </si>
  <si>
    <t>偏关万世德土特农产品有限公司</t>
  </si>
  <si>
    <t>王萍</t>
  </si>
  <si>
    <t>18636038855</t>
  </si>
  <si>
    <t>优质糜子高产创建项目</t>
  </si>
  <si>
    <t>发展优质糜子种植1.69万亩，集中连片100亩以上，每亩补贴130元</t>
  </si>
  <si>
    <t>130元/亩</t>
  </si>
  <si>
    <t>所有种植户及种粮大户、合作社</t>
  </si>
  <si>
    <t>通过发展优质糜子种植，预计亩平均收入850元以上</t>
  </si>
  <si>
    <t>带动种植户实现产业增收</t>
  </si>
  <si>
    <t>新关镇梨园纳豆制种和软谷子种植项目</t>
  </si>
  <si>
    <t>新关镇梨园村</t>
  </si>
  <si>
    <t>种植可经发酵变为绿色保健食品纳豆的一系列传统豆类及软谷子共1214亩，每亩补贴200元</t>
  </si>
  <si>
    <t>200元/亩</t>
  </si>
  <si>
    <t>梨园村全体村民</t>
  </si>
  <si>
    <t>示范推广软谷子和纳豆种植1214亩</t>
  </si>
  <si>
    <t>带动全体村民实现稳定增收</t>
  </si>
  <si>
    <t>新关镇
人民政府</t>
  </si>
  <si>
    <t>武兴胜</t>
  </si>
  <si>
    <t>18135031698</t>
  </si>
  <si>
    <t>老牛湾镇有机旱作特色农业种植示范区建设</t>
  </si>
  <si>
    <t>老牛湾镇老牛湾村、乾坤湾村</t>
  </si>
  <si>
    <t>在乾坤湾村、老牛湾村集中流转土地，利用滴灌、喷灌等有机旱作农业技术，开展杂粮、杂豆、花药植物等特色农业示范推广</t>
  </si>
  <si>
    <t>乾坤湾、老牛湾村全体村民</t>
  </si>
  <si>
    <t>通过发展有机旱作特色农业种植，更好发挥示范带动效果，形成现代农业发展新模式，全力助推我县绿色有机农业发展，亩均增收100元以上</t>
  </si>
  <si>
    <t>扩大就业，增加村集体收入，带动农户实现种植产业增收</t>
  </si>
  <si>
    <t>老牛湾镇人民政府</t>
  </si>
  <si>
    <t>陈磊</t>
  </si>
  <si>
    <t>有机特色红谷子种植项目</t>
  </si>
  <si>
    <t>发展有机红谷子种植面积415亩（每亩施农家肥3吨，不施用化学肥料及除草剂和农药）每亩肥料补贴130元</t>
  </si>
  <si>
    <t>肥料补贴
130元/亩</t>
  </si>
  <si>
    <t>所有种植农户</t>
  </si>
  <si>
    <t>通过发展有机红谷子种植，预计亩平均收入850元以上</t>
  </si>
  <si>
    <t>偏关县生态农业建设项目</t>
  </si>
  <si>
    <t>老营镇老营村、大河湾村</t>
  </si>
  <si>
    <t>种植软枣猕猴桃以及其他水果、蔬菜300多亩，配套水、电、路等基础设施，以及拱棚、冷链、仓储、分解包装车间等</t>
  </si>
  <si>
    <t>项目区村民</t>
  </si>
  <si>
    <t>通过项目实施，带动农户发展产业，可增加农户收入，提供就业岗位100多个，带动村集体经济创收</t>
  </si>
  <si>
    <t>通过项目实施，对周边农户进行技术培训，带动农户发展产业，同时参与就业增收</t>
  </si>
  <si>
    <t>偏关县富忻农业科技有限公司</t>
  </si>
  <si>
    <t>偏关县新关镇高家上石会村深化示范村创建项目</t>
  </si>
  <si>
    <t>新关镇高家上石会村</t>
  </si>
  <si>
    <t>基础设施建设在去年创建的基础上，续建改造提升；实施梨种植、管护、抚育158.02亩</t>
  </si>
  <si>
    <t>高家上石会村全体村民</t>
  </si>
  <si>
    <t>进一步提升村庄基础设施，深化产业发展，发展经济林158亩</t>
  </si>
  <si>
    <t>新关镇人民政府</t>
  </si>
  <si>
    <t>2023年健康养殖羊产业项目</t>
  </si>
  <si>
    <t>养殖业基地</t>
  </si>
  <si>
    <t>支持全县112户增收能力弱的监测户，每户引调10只基础母羊，1只种公羊，每户支持0.75万元</t>
  </si>
  <si>
    <t>0.75万元/户</t>
  </si>
  <si>
    <t>监测户</t>
  </si>
  <si>
    <t>带动全县112户监测户户均增收5000元</t>
  </si>
  <si>
    <t>发展健康养殖产业，带动全县112户监测户户均增收5000元</t>
  </si>
  <si>
    <t>偏关县畜牧业发展中心</t>
  </si>
  <si>
    <t>尤春生</t>
  </si>
  <si>
    <t>18634647079</t>
  </si>
  <si>
    <t>偏关县青山羊特色产业帮扶基地项目</t>
  </si>
  <si>
    <t>水泉镇水泉村</t>
  </si>
  <si>
    <t>在水泉村扩建圈舍(主体）500平方米、运动场1000平方米、引调羊400只，其他配套设施建设；在穆家埝村维修圈舍600平方米、运动场1200平方米、引调羊600只、其他配套设施建设；种植青贮玉米350亩，草莜麦150亩，以及设备购置等</t>
  </si>
  <si>
    <t>脱贫户</t>
  </si>
  <si>
    <t>通过项目实施，可提供脱贫户就业岗位38个，实现产业增收</t>
  </si>
  <si>
    <t>可提供脱贫户就业岗位，使38户脱贫户增加收入</t>
  </si>
  <si>
    <t>水泉镇人民政府</t>
  </si>
  <si>
    <t>山西省偏关县水泉三眼井农林科技发展有限公司</t>
  </si>
  <si>
    <t>大棚渔菜综合种养示范园区建设项目</t>
  </si>
  <si>
    <t>休闲农业与乡村旅游</t>
  </si>
  <si>
    <t>建设双层大棚4座、智能温室1座，引进渔菜综合种养系统3套；园区场地平整、给排水、道路等园区综合整治</t>
  </si>
  <si>
    <t>通过进一步扩大大棚渔菜综合种养模式规模，更好发挥示范带动效果，形成现代农业发展新模式，丰富休息观光农业业态，全力助推我县绿色有机农业发展。村集体经济收益达到6万元</t>
  </si>
  <si>
    <t>柏家咀红色旅游示范村建设项目</t>
  </si>
  <si>
    <t>楼沟乡柏家咀村</t>
  </si>
  <si>
    <t>新建红色教育基地1441㎡，发展红色乡村旅游</t>
  </si>
  <si>
    <t>全体村民</t>
  </si>
  <si>
    <t>项目建成后，年可培训学员20期，800多人。可提供就业岗位10人，每人年可增收3万元，村集体经济年可增收40万元</t>
  </si>
  <si>
    <t>项目建成后，可提供就业岗位10人，每人年可增收3万元</t>
  </si>
  <si>
    <t>楼沟乡人民政府</t>
  </si>
  <si>
    <t>李敏</t>
  </si>
  <si>
    <t>13935098182</t>
  </si>
  <si>
    <t>新关镇桦林堡村文旅康养民宿建设项目</t>
  </si>
  <si>
    <t>新关镇桦林堡村</t>
  </si>
  <si>
    <t>民宿建设，基础设施配套提升，残垣断壁、环境卫生整治，挡墙护坡等</t>
  </si>
  <si>
    <t>桦林堡村全体村民</t>
  </si>
  <si>
    <t>推动旅游产业发展，有效改善人居环境，惠及全村农户283户638人</t>
  </si>
  <si>
    <t>全面提升农村综合环境质量，建设美丽宜居村庄，带动文旅康养产业发展，不断增加农民收入，惠及全村农户283户638人</t>
  </si>
  <si>
    <t>老牛湾镇滑石村“边墙之下·古堡人家”文旅融合示范创建项目</t>
  </si>
  <si>
    <t>老牛湾镇滑石村</t>
  </si>
  <si>
    <t>积极推动“平急两用”公共基础设施建设，对村内基础设施及人居环境进行整治，参照旅游民宿标准，打造1-2处示范样板</t>
  </si>
  <si>
    <t>通过发展乡村文旅产业，壮大村集体经济，预计集体经济收益达到5万元</t>
  </si>
  <si>
    <t>增加村集体经济收入，引导鼓励农户发展乡村旅游产业，增加收入</t>
  </si>
  <si>
    <t>老牛湾镇老牛湾村文旅融合振兴集体经济示范项目</t>
  </si>
  <si>
    <t>老牛湾镇老牛湾村</t>
  </si>
  <si>
    <t>整合（租赁）老牛湾村农家乐300间左右，按照旅游民宿进行统一标准打造，并配套相关设施设备等</t>
  </si>
  <si>
    <t>村集体经济明显壮大，村内民宿整体提档升级，乡村旅游产业明显提升，预计集体经济收益达到10万元</t>
  </si>
  <si>
    <t>参与工程建设，增加务工收入。民宿产业整体提档升级，增加收入</t>
  </si>
  <si>
    <t>水泉供销社农文旅产业融合项目</t>
  </si>
  <si>
    <t>水泉镇</t>
  </si>
  <si>
    <t>加工流通项目</t>
  </si>
  <si>
    <t>农产品仓储保鲜冷链基础设施建设</t>
  </si>
  <si>
    <t>建设粮食购销仓储厂房310㎡，农业生产资料仓储厂房340㎡，结合偏关特色打造维修26间古窑洞，建设小型供销博物馆，打造红门互市文化旅游体验店，整治院落1914㎡，购置小型粮食加工系列设备等，打造古色古香供销社</t>
  </si>
  <si>
    <t>项目区周边村民</t>
  </si>
  <si>
    <t>通过项目实施，促进农资供应与粮食销售。预计年可供应农资1000余吨，销售小杂粮1000多吨，销售日用品70万元左右，带动村民增收致富</t>
  </si>
  <si>
    <t>通过项目实施，带动周边村民发展种植业，促进农业增效，农民增收，农村发展。同时可提供就业岗位</t>
  </si>
  <si>
    <t>偏关县供销社</t>
  </si>
  <si>
    <t>刘永明</t>
  </si>
  <si>
    <t>万家寨镇鲜果（海红果）加工仓储车间工程</t>
  </si>
  <si>
    <t>万家寨镇</t>
  </si>
  <si>
    <t>建设冷库一座，购置配套设备等</t>
  </si>
  <si>
    <t>通过项目实施，增加3村海红果果品的储藏时间，错峰销售，可使30多户果农户均增收1000元左右。提供10名左右的车间就业岗位，带动脱贫户实现增收。</t>
  </si>
  <si>
    <t>通过项目实施，收储果农产品、错峰销售，带动30户种植户增收，同时提供车间就业岗位10个，增加常驻户收益</t>
  </si>
  <si>
    <t>万家寨镇人民政府</t>
  </si>
  <si>
    <t>臧建英</t>
  </si>
  <si>
    <t>15034473252</t>
  </si>
  <si>
    <t>马家埝村胡油冷榨加工项目</t>
  </si>
  <si>
    <t>新关镇马家埝村</t>
  </si>
  <si>
    <t>加工业</t>
  </si>
  <si>
    <t>建设胡油加工厂一座，通过土地流转集中连片种植优质胡麻等油料作物</t>
  </si>
  <si>
    <t>马家埝村全体村民</t>
  </si>
  <si>
    <t>通过建设胡油加工厂，壮大村集体经济每年收益5万元</t>
  </si>
  <si>
    <t>利用当地土地资源优势，通过土地流转，种植油料作物，带动周边村民稳定增收</t>
  </si>
  <si>
    <t>魏志宝</t>
  </si>
  <si>
    <t>18636037716</t>
  </si>
  <si>
    <t>聚福苑社区后续产业帮扶车间整治提升项目</t>
  </si>
  <si>
    <t>新关镇聚福苑社区</t>
  </si>
  <si>
    <t>改造聚福苑社区闲置房屋共计面积1200多平方米，改造提升聚福苑社区后续产业帮持车间</t>
  </si>
  <si>
    <t>完成帮扶车间建设，增加就业岗位50多个，有效解决脱贫户，特别是易地搬迁户就业，带动就业增收</t>
  </si>
  <si>
    <t>提供就业岗位50多个，带动易地搬迁户就近就业</t>
  </si>
  <si>
    <t>偏关县乡村振兴局</t>
  </si>
  <si>
    <t>偏关县2022年“三品一标”认证奖补项目</t>
  </si>
  <si>
    <t>偏关县</t>
  </si>
  <si>
    <t>品牌打造和展销平台</t>
  </si>
  <si>
    <t>对全县五个乡镇13个新型经营主体认证19个绿色食品，2个圳品，3个有机食品给予奖补</t>
  </si>
  <si>
    <t>完成认证，绿色食品每个产品奖补3万元，圳品每个产品奖补7万元，有机食品每个奖补4万元</t>
  </si>
  <si>
    <t>带动脱贫户及监测户实现产业增收</t>
  </si>
  <si>
    <t>新关镇沈家村农田灌溉项目</t>
  </si>
  <si>
    <t>新关镇沈家村</t>
  </si>
  <si>
    <t>配套设施项目</t>
  </si>
  <si>
    <t>小型农田水利设施建设</t>
  </si>
  <si>
    <t>改造主管道1200米，分管道2200米及配套设施，灌溉365亩农田</t>
  </si>
  <si>
    <t>沈家村全体村民</t>
  </si>
  <si>
    <t>解决沈家村365亩农田的灌溉</t>
  </si>
  <si>
    <t>杨峰</t>
  </si>
  <si>
    <t>18636038086</t>
  </si>
  <si>
    <t>偏关县后续产业扶持园区运行设备采购项目</t>
  </si>
  <si>
    <t>窑头乡窑头村</t>
  </si>
  <si>
    <t>产业园（区）</t>
  </si>
  <si>
    <t>为偏关县后续产业扶持园区采购运行设备120台（套）</t>
  </si>
  <si>
    <t>易地扶贫搬迁安置区劳动力及其他农户</t>
  </si>
  <si>
    <t>采购运行设备120台（套），设立移动客服岗位100多个</t>
  </si>
  <si>
    <t>吸收易地扶贫搬迁集中安置区劳动力务工，解决就业岗位100个</t>
  </si>
  <si>
    <t>2023年度小额信贷贴息项目</t>
  </si>
  <si>
    <t>金融保险配套项目</t>
  </si>
  <si>
    <t>小额贷款贴息</t>
  </si>
  <si>
    <t>对建档立卡脱贫户和边缘易致贫户符合“户借户用户还，精准用于发展生产和开展经营”等条件的贷款5万元（含）以下部分予以贴息，计划贴息脱贫户及边缘易致贫户1550余户</t>
  </si>
  <si>
    <t>银行基准利率贴息</t>
  </si>
  <si>
    <t>脱贫户、监测户</t>
  </si>
  <si>
    <t>计划贴息脱贫户及边缘易致贫户1550余户</t>
  </si>
  <si>
    <t>减小脱贫户贷款还款压力，助力产业发展，惠及脱贫户及边缘易致贫户1550余户</t>
  </si>
  <si>
    <t>李志强</t>
  </si>
  <si>
    <t>13994118898</t>
  </si>
  <si>
    <t>偏关县高质量庭院经济示范创建项目</t>
  </si>
  <si>
    <t>高质量庭院经济</t>
  </si>
  <si>
    <t>庭院特色种植</t>
  </si>
  <si>
    <t>对以农户为单位，充分利用农户房前屋后、家庭院落、闲置房屋、闲置土地等，面向市场，发展特色种植业、养殖业、加工业、文化旅游、生产生活服务的产业形式与生产经营活动给予奖补。计划打造2个庭院经济示范乡镇、8个庭院经济示范村、2500个示范户。每户补贴2000元</t>
  </si>
  <si>
    <t>2000元/户</t>
  </si>
  <si>
    <t>采取以奖代补的方式带动2500户脱贫户及监测对象发展庭院经济，增加生产经营收入</t>
  </si>
  <si>
    <t>带动脱贫户及监测对象2500户实现产业增收</t>
  </si>
  <si>
    <t>新关镇梨园村醋加工项目</t>
  </si>
  <si>
    <t>新型农村集体经济发展项目</t>
  </si>
  <si>
    <t>醋厂新建厂房及加工设备</t>
  </si>
  <si>
    <t>壮大村集体经济4万元</t>
  </si>
  <si>
    <t>壮大村集体经济项目</t>
  </si>
  <si>
    <t>窑头乡高家湾村糯米粽子产业发展项目</t>
  </si>
  <si>
    <t>窑头乡高家湾村</t>
  </si>
  <si>
    <t>利用陈家营玉米厂厂房设备，购置糯米粽子生产线1条，配套相关生产设备,合作发展糯米粽子产业</t>
  </si>
  <si>
    <t>发展产业项目，壮大集体经济，预计年均增收4万元左右</t>
  </si>
  <si>
    <t>带动脱贫户通过就近务工增收，村民分红增收</t>
  </si>
  <si>
    <t>窑头乡人民政府</t>
  </si>
  <si>
    <t>楼沟乡东寨村农机具购置项目</t>
  </si>
  <si>
    <t>楼沟乡东寨村</t>
  </si>
  <si>
    <t>购置秸秆饲料打捆机2套</t>
  </si>
  <si>
    <t>东寨全体村民</t>
  </si>
  <si>
    <t>通过设备租赁村集体经济年可增收5万元以上；可解决耕地秸秆乱堆乱扔，焚烧难题</t>
  </si>
  <si>
    <t>可解决务工2人，人均年可增收10000元</t>
  </si>
  <si>
    <t>尚峪镇南堡子村小杂粮加工项目</t>
  </si>
  <si>
    <t>在南堡子村建设小杂粮加工厂</t>
  </si>
  <si>
    <t>全村农户</t>
  </si>
  <si>
    <t>壮大集体经济，同时带动脱贫户增收，实现预期增收5.6万元</t>
  </si>
  <si>
    <t>预期收益分红</t>
  </si>
  <si>
    <t>老营镇大河湾村新建低温储藏库项目</t>
  </si>
  <si>
    <t>老营镇大河湾村</t>
  </si>
  <si>
    <t>新建260平方米低温储藏库1座</t>
  </si>
  <si>
    <t>通过建设低温储藏库，预计增加村集体经济收益4.2万元</t>
  </si>
  <si>
    <t>增加村集体收益，设置公益性岗位及临时性岗位，带动脱贫群众增收。吸纳群众脱贫户参与工程建设务工增收，带动群众务工30余人</t>
  </si>
  <si>
    <t>水泉小杂粮仓储基地建设项目</t>
  </si>
  <si>
    <t>新建小杂粮仓储500吨钢板仓1个、1000吨钢板仓2个，并配套设施</t>
  </si>
  <si>
    <t>增加村集体经济收益，同时带动脱贫户增收23.25万元</t>
  </si>
  <si>
    <t>项目建成后带动项目周边村民发展种植产业，同时可吸收农户务工，带动农民增收</t>
  </si>
  <si>
    <t>万家寨镇万家寨村黄河人家主题民宿项目</t>
  </si>
  <si>
    <t>万家寨镇万家寨村</t>
  </si>
  <si>
    <t>盘活万家寨村闲置房屋资产，提升打造黄河文化为主题的民宿</t>
  </si>
  <si>
    <t>通过项目实施，年可增加村集体收入3万元，同时带动10名脱贫户参与务工增收</t>
  </si>
  <si>
    <t>带动30名左右群众参与工程建设，增加务工收入；有参与意向的村民可筹资入股分红；对想开展名宿经营的农户，进行免费培训</t>
  </si>
  <si>
    <t>二、就业项目</t>
  </si>
  <si>
    <t>2023年脱贫劳动力外出务工就业交通补贴项目</t>
  </si>
  <si>
    <t>对跨省务工和省内县外务工的脱贫户、监测户劳动力，按实际发生交通费用给予一次性交通补贴。跨省务工补贴最高不超过1500元，省内县外务工最高不超过600元</t>
  </si>
  <si>
    <t>跨省务工补贴最高不超过1500元，省内县外务工最高不超过600元</t>
  </si>
  <si>
    <t>对跨省务工和省内县外务工的脱贫户、监测户劳动力约6000余人给予一次性交通补贴</t>
  </si>
  <si>
    <t>落实就业帮扶政策，惠及脱贫劳动力（含监测户）6000余人</t>
  </si>
  <si>
    <t>偏关县人社局
偏关县乡村振兴局</t>
  </si>
  <si>
    <t>2023年脱贫劳动力外出务工就业稳岗补助项目</t>
  </si>
  <si>
    <t>对当年在同一用工单位累计务工就业6个月以上、平均月工资达到1000元以上的脱贫劳动力，按照每人每月200元的标准给予6个月的稳岗奖补</t>
  </si>
  <si>
    <t>200元/人.月</t>
  </si>
  <si>
    <t>脱贫劳动力（含监测对象劳动力）</t>
  </si>
  <si>
    <t>对当年务工脱贫劳动力给予稳岗补助,惠及脱贫劳动力（含监测户含监测对象劳动力）6500多人</t>
  </si>
  <si>
    <t>落实就业帮扶政策，惠及脱贫劳动力（含监测户含监测对象劳动力）6500多人</t>
  </si>
  <si>
    <t>偏关县人社局</t>
  </si>
  <si>
    <t>偏关县久冠服饰扶贫有限公司扶贫车间扶持项目</t>
  </si>
  <si>
    <t>对偏关县久冠服饰扶贫有限公司扶贫车间给予厂房租赁补贴（2021年12月到2023年11月），物流补贴（2022年1月至2023年12月）。物流补贴0.5万元/月；厂房租赁补贴10万元/年</t>
  </si>
  <si>
    <t>物流补贴0.5万元/月；厂房租赁补贴10万元/年</t>
  </si>
  <si>
    <t>通过扶持扶贫车间，有效解决脱贫户，特别是易地搬迁户就业，带动就业增收</t>
  </si>
  <si>
    <t>带动建档立卡脱贫户133人，人均月收入2000元以上</t>
  </si>
  <si>
    <t>偏关县广众源扶贫电子有限公司扶贫车间扶持项目</t>
  </si>
  <si>
    <t>对偏关县广众源扶贫电子有限公司扶贫车间给予厂房租赁补贴（2022年3月到2023年2月），物流补贴（2022年3月至2023年2月）。物流补贴0.5万元/月；厂房租赁补贴5万元/年</t>
  </si>
  <si>
    <t>物流补贴0.5万元/月；厂房租赁补贴4万元/年</t>
  </si>
  <si>
    <t>通过扶持扶贫车间，有效解决脱贫户，特别是易地搬迁户就业，带动就业增收，人均月收入2000元以上</t>
  </si>
  <si>
    <t>带动建档立卡脱贫户64人，人均月收入2000元以上</t>
  </si>
  <si>
    <t>乡村振兴致富带头人培训项目（2023）</t>
  </si>
  <si>
    <t>落实培训补贴政策，培训补助标准每人3500元，计划培训乡村振兴致富带头人200人</t>
  </si>
  <si>
    <t>3500元/人</t>
  </si>
  <si>
    <t>计划培训乡村振兴致富带头人200人</t>
  </si>
  <si>
    <t>提升致富带头人技能水平，促进其带动脱贫户及监测户发展生产</t>
  </si>
  <si>
    <t>三、乡村建设行动项目</t>
  </si>
  <si>
    <t>深埝村集中供水维修改造及排水工程</t>
  </si>
  <si>
    <t>新关镇深埝村</t>
  </si>
  <si>
    <t>1、集中供水管道维修                                                                                                           2、街道下水铺设及路面硬化</t>
  </si>
  <si>
    <t>深埝村全体村民</t>
  </si>
  <si>
    <t>确保四季供水通畅、雨水及污水排放通畅，惠及全村农户330户</t>
  </si>
  <si>
    <t>进一步满足村民用水及排放生活污水需求</t>
  </si>
  <si>
    <t>武晓燕</t>
  </si>
  <si>
    <t>15535042598</t>
  </si>
  <si>
    <t>软体水窖新建工程</t>
  </si>
  <si>
    <t>八个乡镇33个村</t>
  </si>
  <si>
    <t>新建软体水窖33座，配套集雨面19800平方米等</t>
  </si>
  <si>
    <t>通过改善饮水等基础设施条件，提升安全饮水条件</t>
  </si>
  <si>
    <t>解决3400多口人的饮水安全，其中脱贫人口820余人</t>
  </si>
  <si>
    <t>偏关县水利局</t>
  </si>
  <si>
    <t>乾坤湾村应急取水项目</t>
  </si>
  <si>
    <t>老牛湾镇乾坤湾村</t>
  </si>
  <si>
    <t>建设引水渠、竖井、提水管线、机水泵等内容</t>
  </si>
  <si>
    <t>乾坤湾村全体村民</t>
  </si>
  <si>
    <t>通过建设应急取水项目，保障乾坤湾村村民的饮水安全，惠及农户398人，其中脱贫人口153人</t>
  </si>
  <si>
    <t>改善村民生产生活条件，惠及农户398人，其中脱贫人口153人</t>
  </si>
  <si>
    <t>营盘梁村人畜饮水工程项目</t>
  </si>
  <si>
    <t>新关镇营盘梁村</t>
  </si>
  <si>
    <t>在村内钻一口深井配备水泵及管道等设施</t>
  </si>
  <si>
    <t>营盘梁村全体村民</t>
  </si>
  <si>
    <t>钻成深井解决村内用水需求，惠及农户340人，其中脱贫人口145人</t>
  </si>
  <si>
    <t>投入使用后可满足养猪场以及村民日常生活用水需求，后续有助于大棚灌溉用水</t>
  </si>
  <si>
    <t>刘俊平</t>
  </si>
  <si>
    <t>13509706144</t>
  </si>
  <si>
    <t>新关镇磨石滩村人畜饮水改造项目</t>
  </si>
  <si>
    <t>新关镇磨石滩村</t>
  </si>
  <si>
    <t>改造自来水供水管道1100米及配套设施</t>
  </si>
  <si>
    <t>磨石滩村全体村民</t>
  </si>
  <si>
    <t>改善磨石滩村人畜饮水条件。惠及农户386人，其中脱贫人口133人</t>
  </si>
  <si>
    <t>进一步保障全体村民的饮水质量</t>
  </si>
  <si>
    <t>新关镇柴家岭村饮水管网改造项目</t>
  </si>
  <si>
    <t>新关镇柴家岭村</t>
  </si>
  <si>
    <t>改造自来水主管道1400米并对露天管道进行保温处理及配套设施</t>
  </si>
  <si>
    <t>柴家岭村全体村民及关河口驿站</t>
  </si>
  <si>
    <t>解决柴家岭村民冬季饮水管道易冻问题。惠及农户437人，其中脱贫人口138人</t>
  </si>
  <si>
    <t>保障全体村民冬季饮水</t>
  </si>
  <si>
    <t>偏关数治乡村平台建设项目</t>
  </si>
  <si>
    <t>建设规模涵盖全县8个乡镇、4个村和1个社区，建设内容主要包含数治乡镇平台、数治乡村平台和数治社区平台三大类，核心业务内容主要包含七大主题板块，分别是先锋行动板块、清廉板块、平安板块、民生板块、文明板块、兴旺板块和生态板块。</t>
  </si>
  <si>
    <t>完成项目全部建设内容，实现8个数治乡镇平台、4个数治乡村平台和1个数治社区平台的软件实施开发、硬件安装部署，并全部上线运行</t>
  </si>
  <si>
    <t>群众共享信息平台便民服务效能，参与智慧农业产业、就业信息共享与电商消费等</t>
  </si>
  <si>
    <t>偏关县乾坤湾村沟壑综合治理以工代赈项目</t>
  </si>
  <si>
    <t>挡土墙7370立方米，回填土方18850立方米。乾坤湾村西南面沟壑治理、村域内环境提升进行沟壑治理、村域道路扩建临坡面治理</t>
  </si>
  <si>
    <t>完成工程建设，实现基础设施巩固提升。可吸纳务工42人</t>
  </si>
  <si>
    <t>项目劳务报酬务工人员采用受益村及周边村的村民，预计可吸纳当地有劳动力和就业意向的人员42人</t>
  </si>
  <si>
    <t>偏关县发改局
老牛湾镇人民政府</t>
  </si>
  <si>
    <t>2023年偏关县农村饮水工程维修养护项目</t>
  </si>
  <si>
    <t>偏关县新关镇</t>
  </si>
  <si>
    <t>更换潜水电泵2套</t>
  </si>
  <si>
    <t>通过改善饮水等基础设施条件，提升安全饮水条件。惠及农户1253人，其中脱贫人口413人</t>
  </si>
  <si>
    <t>解决1253口人的饮水安全，其中脱贫人口413人</t>
  </si>
  <si>
    <t>老营镇丫角山村补短板基础设施建设项目</t>
  </si>
  <si>
    <t>老营镇丫角山村</t>
  </si>
  <si>
    <t>整修道路640米，新建护墙640米，道路内侧坡面整理640米</t>
  </si>
  <si>
    <t>基础设施得到加强，人居环境得到了改善。惠及农户350人，其中脱贫人口122人</t>
  </si>
  <si>
    <t>吸纳群众脱贫户参与工程建设务工增收，带动群众务工10余人</t>
  </si>
  <si>
    <t>新关镇“千万工程”环境整治项目</t>
  </si>
  <si>
    <t>新关镇</t>
  </si>
  <si>
    <t>残垣断壁整治，陈年垃圾清运，基础设施维修，挡墙护坡</t>
  </si>
  <si>
    <t>新关镇所涉及村全体村民</t>
  </si>
  <si>
    <t>有效改善人居环境。惠及农户4.3万人，其中脱贫人口7580人</t>
  </si>
  <si>
    <t>有效治理农村环境卫生，提升村容村貌</t>
  </si>
  <si>
    <t>窑头乡“千万工程”环境整治项目</t>
  </si>
  <si>
    <t>窑头乡</t>
  </si>
  <si>
    <t>维修整治黄家营、曲家湾、八柳树3村人居环境，清理整治关河28.8公里、李家沟8.3公里、火头沟6公里、大石沟2.8公里、水泉河6.6公里共计52.5公里河道及涉及村村居环境</t>
  </si>
  <si>
    <t>涉及沿线24村群众</t>
  </si>
  <si>
    <t>改善涉及村的村居环境，实现人居环境整体提升。惠及农户1.25万人，其中脱贫人口2853人</t>
  </si>
  <si>
    <t>群众通过参与整治，带动务工增收</t>
  </si>
  <si>
    <t>楼沟乡“千万工程”环境整治项目</t>
  </si>
  <si>
    <t>楼沟乡</t>
  </si>
  <si>
    <t>聚焦交通沿线、村庄街巷、农户庭院、田间地头等重点区域，通过“拆、清、整、绿、建”五措并举，彻底治理乱搭乱建、乱堆乱放、乱扔乱倒等突出问题。</t>
  </si>
  <si>
    <t>楼沟乡全体村民</t>
  </si>
  <si>
    <t>以整治乱搭乱建、乱堆乱放、乱扔乱倒垃圾为重点，引导农民群众逐步改变不良卫生习惯，从扫干净、摆整齐等身边事做起，净化绿化美化屋里屋外、院里院外、村里村外环境。参与劳动的脱贫户通过取得劳动报酬，增加收入。惠及农户9416人，其中脱贫人口2870人</t>
  </si>
  <si>
    <t>引导农民群众逐步改变不良卫生习惯，预计参与劳动人数不低于300人。人均收入不低于400元</t>
  </si>
  <si>
    <t>尚峪镇“千万工程”环境整治项目</t>
  </si>
  <si>
    <t>尚峪镇</t>
  </si>
  <si>
    <t>在南堡子、尚峪、甘草咀、百草坪、西峪、长安镇、北场新建垃圾储存点，残垣断壁维修、立面整治等</t>
  </si>
  <si>
    <t>通过项目实施，有效改善南堡子、尚峪、甘草咀、百草坪、西峪、长安镇、北场村人居环境。惠及农户3965人，其中脱贫人口1032人</t>
  </si>
  <si>
    <t>改善人居生活环境。带动村民增加务工收入，设置公益性岗位增收</t>
  </si>
  <si>
    <t>老营镇“千万工程”环境整治项目</t>
  </si>
  <si>
    <t>老营镇</t>
  </si>
  <si>
    <t>11个行政村人居环境整治，垃圾清运1500余吨、残垣断壁整治20余处、拆除废弃建筑物、整治户外广告50余处、336国道周边环境整治3000平方米等</t>
  </si>
  <si>
    <t>人居环境得到明显改善。惠及农户1250人，其中脱贫人口620人</t>
  </si>
  <si>
    <t>提高村民居住人居环境，吸纳群众脱贫户参与工程建设务工增收，设置公益性岗位增收，项目收益群众1200余人，带动群众务工150余人</t>
  </si>
  <si>
    <t>水泉镇“千万工程”环境整治项目</t>
  </si>
  <si>
    <t>1.清理农村生活垃圾。组织引导群众及时清理村庄周围、大街小巷、公共场所、房前屋后柴草杂草、塑料袋等白色垃圾、沿村公路和村道沿线散落垃圾等；
2.清理村内河道沟渠。全面清理河岸沟渠等水域漂浮垃圾以及两岸护坡暴露垃圾；
3.清理农业生产废弃物。清理农业投入品包装物、废旧农膜、畜禽粪污、尾菜残果等农业生产废弃物，大力推进农作物秸秆、农膜等农业废弃物资源化利用；
4.水泉村主大街立面整治</t>
  </si>
  <si>
    <t>水泉镇全体村民</t>
  </si>
  <si>
    <t>通过项目实施，进一步实现村庄环境干净、整洁、有序，村容村貌全面提升，长效清洁机制全面建立，村民清洁卫生文明意识明显提高，农村人居环境质量水平全面提升。惠及农户4473人，其中脱贫人口1435人</t>
  </si>
  <si>
    <t>聘请卫生保洁员、垃圾清运员、宣传督导员，引导党员、志愿者等广泛参与农村环境整治工作。带动农民增收，建立群众监督机制</t>
  </si>
  <si>
    <t>万家寨镇“千万工程”环境整治项目</t>
  </si>
  <si>
    <t>断壁残垣整治4000平米</t>
  </si>
  <si>
    <t>万家寨村全体村民</t>
  </si>
  <si>
    <t>通过项目实施，实现村庄环境干净、整洁、有序，村容村貌全面提升，长效清洁机制全面建立，村民清洁卫生文明意识明显提高，农村人居环境质量水平全面提升。惠及农户1008人，其中脱贫人口74人</t>
  </si>
  <si>
    <t>老牛湾镇“千万工程”环境整治项目</t>
  </si>
  <si>
    <t>老牛湾镇</t>
  </si>
  <si>
    <t>清除陈年生活垃圾，清理黄河沿岸垃圾，清理农户房前屋后杂物及公共区域乱堆乱放，修整残垣断壁，新建垃圾池，整治农膜等农业污染，对节点部位进行整治</t>
  </si>
  <si>
    <t>全镇常住户</t>
  </si>
  <si>
    <t>农村人居环境明显改善。惠及农户845人，其中脱贫人口287人</t>
  </si>
  <si>
    <t>通过设置公益性岗位等方式，增加群众收入</t>
  </si>
  <si>
    <t>水泉镇水泉村污水治理项目</t>
  </si>
  <si>
    <t>建设污水处理站一座和污水收集管网一套</t>
  </si>
  <si>
    <t>通过项目实施，提升农村人居环境，有效防治农村环境污染。惠及农户840人，其中脱贫人口261人</t>
  </si>
  <si>
    <t>通过项目实施，提升农村人居环境</t>
  </si>
  <si>
    <t>乔繁灵</t>
  </si>
  <si>
    <t>13643507257</t>
  </si>
  <si>
    <t>四、巩固三保障成果项目</t>
  </si>
  <si>
    <t>2022年-2023年度“雨露计划”学生资助项目</t>
  </si>
  <si>
    <t>对全县建档立卡已脱贫家庭（含监测帮扶对象家庭）子女2022—2023 学年接受中职中技、高等职（专）业教育的在校学生（包含在校期间顶岗实习），按学制每生每年给予3000元的补助，计划资助学生650人</t>
  </si>
  <si>
    <t>3000元/人.学年</t>
  </si>
  <si>
    <t>计划资助建档立卡已脱贫家庭（含监测帮扶对象家庭）子女2022—2023 学年接受中职中技、高等职（专）业教育在校学生650人</t>
  </si>
  <si>
    <t>继续落实教育扶贫政策，惠及脱贫家庭和监测帮扶家庭学生650人</t>
  </si>
  <si>
    <t>偏关县2023年巩固拓展脱贫攻坚成果和乡村振兴项目（新实施项目）明细表</t>
  </si>
  <si>
    <t>建设
类别</t>
  </si>
  <si>
    <t>2023年项目计划投资</t>
  </si>
  <si>
    <t>受益人口</t>
  </si>
  <si>
    <t>受益脱贫人口</t>
  </si>
  <si>
    <t>合计</t>
  </si>
  <si>
    <t>其中：财政衔接补助资金</t>
  </si>
  <si>
    <t>其中：除衔接补助资金外的统筹整合资金</t>
  </si>
  <si>
    <t>其中：其他财政资金</t>
  </si>
  <si>
    <t>其中：
其他
筹措
资金</t>
  </si>
  <si>
    <t>总户数</t>
  </si>
  <si>
    <t>总人口</t>
  </si>
  <si>
    <t>脱贫户数</t>
  </si>
  <si>
    <t>脱贫人口数</t>
  </si>
  <si>
    <t>乡村建设行动</t>
  </si>
  <si>
    <t>完成项目全部建设内容，实现8个数治乡镇平台、4个数治乡村平台和1个数治社区平台的软件实施开发、硬件安装部署，并全部上线运行。</t>
  </si>
  <si>
    <t>修缮县委政府旧址、县委政府旧址院内硬化、县委政府旧址附属设施、靶场、红色采摘园、刘华香少将旧居、刘华香少将旧居室内展板、地道及红色党建地道战VR展示、39年柏家咀遭遇战烈士殉难处纪念处、知青大院、党性教育基地培训中心、道路硬化、绿化、民兵靶场、红色采摘园等</t>
  </si>
  <si>
    <t>项目建成后，年可培训学员20期，1000多人。可提供就业岗位22人，每人年可增收3万元，村集体经济年可增收60万元</t>
  </si>
  <si>
    <t>项目建成后，可提供就业岗位22人，每人年可增收3万元。</t>
  </si>
  <si>
    <t>就业项目</t>
  </si>
  <si>
    <t>对以农户为单位，充分利用农户房前屋后、家庭院落、闲置房屋、闲置土地等，面向市场，发展特色种植业、养殖业、加工业、文化旅游、生产生活服务的产业形式与生产经营活动给予奖补。计划打造2个庭院经济示范乡镇、8个庭院经济示范村、2500个示范户。</t>
  </si>
  <si>
    <t>采取以奖代补的方式带动脱贫户及监测对象发展庭院经济，增加生产经营收入</t>
  </si>
  <si>
    <t>各乡镇人民政府</t>
  </si>
  <si>
    <t>营盘梁钻井项目</t>
  </si>
  <si>
    <t>钻成深井解决村内用水需求</t>
  </si>
  <si>
    <t>光明村人饮吃水机井工程</t>
  </si>
  <si>
    <t>窑头乡光明村</t>
  </si>
  <si>
    <t>打550米深井1眼，配套100m³水窑1座、抽水机房1间，以及电力和管网配套工程</t>
  </si>
  <si>
    <t>全面解决光明村人畜饮水问题</t>
  </si>
  <si>
    <t>解决饮水，促进群众健康生活、产业发展</t>
  </si>
  <si>
    <t>杨常春</t>
  </si>
  <si>
    <t>13903505824</t>
  </si>
  <si>
    <t>对偏关县久冠服饰扶贫有限公司扶贫车间给予厂房租赁补贴（2021年12月到2023年11月），物流补贴（2022年1月至2023年12月）</t>
  </si>
  <si>
    <t>通过扶持扶贫车间，有效解决脱贫户，特别是易地搬迁户就业，带动就业增收。</t>
  </si>
  <si>
    <t>对偏关县广众源扶贫电子有限公司扶贫车间给予厂房租赁补贴（2022年3月到2023年2月），物流补贴（2022年3月至2023年2月）</t>
  </si>
  <si>
    <t>贴息利率3.65%</t>
  </si>
  <si>
    <t>对跨省务工和省内县外务工的脱贫户、监测户劳动力给予一次性交通补贴</t>
  </si>
  <si>
    <t>巩固三保障成果</t>
  </si>
  <si>
    <t>3000元/人</t>
  </si>
  <si>
    <t>实施优质马铃薯种植面积2万亩</t>
  </si>
  <si>
    <t>300元/亩</t>
  </si>
  <si>
    <t>预计平均亩均收入1000元以上</t>
  </si>
  <si>
    <t>实施优质高粱种植面积1万亩</t>
  </si>
  <si>
    <t>对承担农业生产托管服务的新型农业经营主体和村委给予奖补，共计实施托管面积7.2万亩</t>
  </si>
  <si>
    <t>104元/亩</t>
  </si>
  <si>
    <t>实施托管面积7.2万亩，预计平均亩均收入1000元以上</t>
  </si>
  <si>
    <t>带动脱贫户、监测户4500户实现产业增收</t>
  </si>
  <si>
    <t>主要支持全县660户增收能力弱的监测户，每户引调10只基础母羊，1只种公羊，每户计划支持0.75万元</t>
  </si>
  <si>
    <t>发展健康养殖产业，带动全县监测户致富增收</t>
  </si>
  <si>
    <t>带动全县660户监测户户均增收5000元</t>
  </si>
  <si>
    <t>确保四季供水通畅、雨水及污水排放通畅</t>
  </si>
  <si>
    <t>壮大村集体经济每年5万元</t>
  </si>
  <si>
    <t>新关镇梨园村纳豆种植项目</t>
  </si>
  <si>
    <t>种植可经发酵变为绿色保健食品纳豆的一系列传统豆类</t>
  </si>
  <si>
    <t>317</t>
  </si>
  <si>
    <t>729</t>
  </si>
  <si>
    <t>70</t>
  </si>
  <si>
    <t>197</t>
  </si>
  <si>
    <t>流转土地500亩</t>
  </si>
  <si>
    <t>丰富种植品类，助力农产品产业链延长，带动梨园村及周边村民稳定增收</t>
  </si>
  <si>
    <t>建设双层大棚3座、连栋温室大棚1座，引进渔菜综合种养系统3套；园区场地平整、给排水、道路等园区综合整治</t>
  </si>
  <si>
    <t>通过进一步扩大大棚渔菜综合种养模式规模，更好发挥示范带动效果，形成现代农业发展新模式，丰富休息观光农业业态，全力助推我县绿色有机农业发展，促进农民增收。</t>
  </si>
  <si>
    <t>扩大就业，增加村集体收入</t>
  </si>
  <si>
    <t>建设引水渠、竖井、提水管线、机水泵等</t>
  </si>
  <si>
    <t>通过建设应急取水项目，保障乾坤湾村村民的饮水安全。</t>
  </si>
  <si>
    <t>改善村民生产生活条件</t>
  </si>
  <si>
    <t>偏关县庆丰小杂粮深加工粮油购销合作社扩建项目</t>
  </si>
  <si>
    <t>建设标准化厂房2400平米80万元，叉车一台5万元，自动电子打包称一台5.5万元，粮食小包装自动化包装设备19万元，自动化粮食清选及除尘设备一套35万元，饲料粉碎机两台2.5万元，地磅一台6万元。比重清选筛一台11.5万元，粮食抛选机一台2.3万元，粮食脱壳机一台2.1万元，提升机4台2万元，除尘通风设备2.2万元，油坊设备18万元</t>
  </si>
  <si>
    <t>打造小杂粮深加工基地</t>
  </si>
  <si>
    <t>带动全镇所有种植农户实现稳定增收</t>
  </si>
  <si>
    <t>偏关县庆丰小杂粮深加工粮油购销合作社</t>
  </si>
  <si>
    <t>刘平生</t>
  </si>
  <si>
    <t>通过项目实施，增进农产品流通促进林果业增产，提供就业岗位，带动脱贫户实现增收</t>
  </si>
  <si>
    <t>通过项目实施，带动脱贫户实现增收</t>
  </si>
  <si>
    <t>建设3000亩绿色小杂粮原料标准化生产基地，扩大杂粮深加工产能建设项目，带动农村产业化经营，促进乡村产业兴旺，农民增收、农业增效。</t>
  </si>
  <si>
    <t>尚峪镇广大杂粮种植农户</t>
  </si>
  <si>
    <t>项目建成后，年生产小杂粮（莜麦120万斤、豌豆25万斤、荞麦10万、黍子50万斤、谷子50万斤）共计255万斤，每斤比普通原粮增值1.5元，年可增收380余万元。</t>
  </si>
  <si>
    <t>解决3226口人的饮水安全，其中脱贫人口804人</t>
  </si>
  <si>
    <t>化肥减量增效示范补助项目（2023）</t>
  </si>
  <si>
    <t>实施化肥减量增效示范面积4万亩</t>
  </si>
  <si>
    <t>35元/亩</t>
  </si>
  <si>
    <t>预计平均亩增产30公斤以上</t>
  </si>
  <si>
    <t>带动项目实施农户实现产业增收</t>
  </si>
  <si>
    <t>2023年基层农技推广补助项目</t>
  </si>
  <si>
    <t>建设5个农业科技示范基地，加强农技人员技术培训，开展农技推广服务</t>
  </si>
  <si>
    <t>通过项目实施，促进农业增产，带动贫困户450户实现增收</t>
  </si>
  <si>
    <t>奖补偏关县2022年获得“三品一标”认证的经营主体15家21个绿色食品；奖补有机食品认证企业1个，产品2个</t>
  </si>
  <si>
    <t>绿色食品2万元/个，有机食品10万元/个</t>
  </si>
  <si>
    <t>奖补21个绿色食品认证，每个产品奖补2万元；奖补有机食品认证2个，每个产品奖补10万元</t>
  </si>
  <si>
    <t>中央财政衔接推进乡村振兴补助资金支持欠发达国有林场巩固提升项目</t>
  </si>
  <si>
    <t>万家寨和明灯山</t>
  </si>
  <si>
    <t>国有林场院内硬化、重砌围墙，治理房后山体滑坡，打保温墙，室内和外墙刷涂料</t>
  </si>
  <si>
    <t>1200元/平方米</t>
  </si>
  <si>
    <t>完成年度目标，带动脱贫户务工</t>
  </si>
  <si>
    <t>带动30户脱贫户务工增收</t>
  </si>
  <si>
    <t>偏关县林业局</t>
  </si>
  <si>
    <t>万家寨国有林场</t>
  </si>
  <si>
    <t>胡二利</t>
  </si>
  <si>
    <t>13935098326</t>
  </si>
  <si>
    <t>偏关县林麝养殖基地</t>
  </si>
  <si>
    <t>楼沟乡迤西村（马圈咀）</t>
  </si>
  <si>
    <t>林麝养殖1000头，管理用房500平米，仓库1000平米，圈舍700间，晾晒场地3000平米，其他用房500平米。2023年养殖200头林麝。配套建设通水、通电、通路及地面附着物清理。</t>
  </si>
  <si>
    <t>项目建成后，每年可增加村集体流转土地收入4500元，带动当地就业人员。</t>
  </si>
  <si>
    <t>基地建成后可解决当地就业人员50人。</t>
  </si>
  <si>
    <t>山西智源农业科技有限公司</t>
  </si>
  <si>
    <t xml:space="preserve">偏关县设施农业观光采摘园区 </t>
  </si>
  <si>
    <t>产业项目</t>
  </si>
  <si>
    <t>建设200栋日光温室、改造90栋日光温室。1000平方米净莱加工车间建设、5000立方米保鲜库建设及拌料场、装卸梪、公用工程、服务性工程、总图工程等。新增各类设备1894台（个、套）， 包括菌包生产设备114台（套），净莱车间设备526台（套），实验室仪器1236台（套），保鲜库设备13台（套 ），地磅2套，服务性设备3套。</t>
  </si>
  <si>
    <t>为村集体增加集体经营性收入，带动周边农户发展舍饲农业种植。</t>
  </si>
  <si>
    <t>年可辐射带动发展种植户100户，实现产业增收，土地流转补偿。</t>
  </si>
  <si>
    <t>老营镇生态羊肉绿色深加工产业项目</t>
  </si>
  <si>
    <t>老营镇老营村</t>
  </si>
  <si>
    <t>建设精细化分割加工中心600㎡，包装车间160㎡，展厅及办公用房改造424㎡，冷库及设备保温2000㎡，100立方米蓄水池1个，深3米，流水线生产设备1套，服务性设施及公用设备等。</t>
  </si>
  <si>
    <t>每年可向社会提供高品质羊肉分割系列产品450吨、羊皮2万张、羊肠2万副、头蹄和内脏等2万副，正常年销售收入6500万元，年利润总额可达2250万元，经济效益显著。</t>
  </si>
  <si>
    <t>可进一步推动当地高品质羊肉的生产，提高农民人均纯收入，增加就业机会。</t>
  </si>
  <si>
    <t>在乾坤湾村、老牛湾村集中流转土地，利用滴灌、喷灌等有机旱作农业技术，开展杂粮、杂豆、花药植物等特色农业示范推广。</t>
  </si>
  <si>
    <t>通过发展有机旱作特色农业种植，更好发挥示范带动效果，形成现代农业发展新模式，全力助推我县绿色有机农业发展，促进农民增收。</t>
  </si>
  <si>
    <t>在水泉村扩建圈舍(主体）500平方米、运动场1000平方米、引调羊400只，其他配套设施建设；在穆家埝村维修圈舍600平方米、运动场1200平方米、引调羊600只、其他配套设施建设；种植青贮玉米350亩，草莜麦150亩，以及设备购置等。</t>
  </si>
  <si>
    <t>600</t>
  </si>
  <si>
    <t>通过项目实施，可提供脱贫户就业岗位，实现产业增收</t>
  </si>
  <si>
    <t>梁志明</t>
  </si>
  <si>
    <t>18635021887</t>
  </si>
  <si>
    <t>偏关县文旅示范区红门口互市小镇建设项目</t>
  </si>
  <si>
    <t>在水泉村，建设1条2604㎡互市体验街区，用于还原蒙汉互市繁荣景象，挖掘营造浓厚体验氛围，打造边境商业聚落集市。建设1条1680㎡文化体验街区，作为文化展示与文旅服务的核心，围绕人物、事件挖掘扩充展览内容，同时融入科技展览，打破历史、艺术、技术的界限，全面再现、还原、展示丰富的文化场景，丰富展陈手段，创建教育游学基地。建设一条4444㎡食宿体验街区，完善配套服务，为游客提供住宿休憩、特色餐饮、土特产品购物等服务。建设1条950㎡演出体验街区，定期举办山西、内蒙民俗风情表演、边贸公益集市等活动，作为民族融合纽带的重要意义。建设1条4817㎡原住民生活街区，选取20座闲置的院落，进行主题化、特色化、精品化打造，改造为民宿接待集合地。建设7449㎡街区景观，“以人为本”，创造舒适宜人的可人环境，使游客体验互市小镇的原生态。建设1座2600㎡红门口隘口，1条900m旅游公路。</t>
  </si>
  <si>
    <t>6784.15</t>
  </si>
  <si>
    <t>可提供脱贫户就业岗位，使115户脱贫户增加收入</t>
  </si>
  <si>
    <t>13643507275</t>
  </si>
  <si>
    <t>合  计</t>
  </si>
  <si>
    <t>偏关县2023年巩固拓展脱贫攻坚成果和乡村振兴项目（续建项目）明细表</t>
  </si>
  <si>
    <t>项目补助标准</t>
  </si>
  <si>
    <t>项目预算总投资</t>
  </si>
  <si>
    <t>楼沟乡低产田改造项目</t>
  </si>
  <si>
    <t>续建</t>
  </si>
  <si>
    <t>楼沟乡楼沟村、柏家咀村</t>
  </si>
  <si>
    <t>改造低产田634.39亩，实施排水沟渠开挖、盲管（横纵向）埋设、农田防护与生态环境保护等工程</t>
  </si>
  <si>
    <t>增加改良高产地634.39亩，亩均收入1000元左右。</t>
  </si>
  <si>
    <t>带动脱贫户100余户实现产业增收</t>
  </si>
  <si>
    <t>偏关县楼沟乡人民政府</t>
  </si>
  <si>
    <t>老营日光温室大棚整合改造项目</t>
  </si>
  <si>
    <t>改造旧日光温室大棚66座，新建20座日光温室大棚</t>
  </si>
  <si>
    <t>完成旧日光温室大棚改造66座，新建20座日光温室大棚</t>
  </si>
  <si>
    <t>发展种植产业，促进农业生产力进步，提供就业岗位。带动脱贫户190多户农户增收</t>
  </si>
  <si>
    <t>老营村人居环境整治项目</t>
  </si>
  <si>
    <t>老营村给排水改造工程（扩建老营村给水管网6850米、扩建生活污水收集管网5895、新建300立方米高位调蓄水池）</t>
  </si>
  <si>
    <t>改善项目实施村环境，实现吃水和污水分离，增加周边旅游景区的吸引力，创造了巨大的社会经济效益</t>
  </si>
  <si>
    <t>改善900多户人居环境，增加劳动力就业机会。</t>
  </si>
  <si>
    <t>万家寨镇万家寨村污水处理工程项目</t>
  </si>
  <si>
    <t>污水管网铺设3970米，入户支管1200米，污水提升泵站一座</t>
  </si>
  <si>
    <t>改善项目实施村环境，实现污水分离，增加旅游景区的吸引力，带动区域内村民增收</t>
  </si>
  <si>
    <t>带动区域内村民实现增收</t>
  </si>
  <si>
    <t>新实施项目</t>
  </si>
  <si>
    <t>总计</t>
  </si>
  <si>
    <t>偏关县新关镇高家上石会村示范村创建项目</t>
  </si>
  <si>
    <t>入村道路硬化810米、 给排水系统改造、垃圾收集点4座及转运站1座 、户厕76座及公共厕所3座 改造、小街小巷亮化、 街道墙面主题文化美化 174.6平方米、酥梨深加工车间 1200平方米、连接道路105米、 酥梨种植土地流转土地600亩 、产品1ogo、包装、品牌推广、村区绿化2675平方米、 庭院景观围墙美化、日间照料中心450平方米</t>
  </si>
  <si>
    <t>全面改善人居生产生活条件，实施乡村振兴示范创建，发展产业年可为全村农户每户增收500元左右</t>
  </si>
  <si>
    <t>苏保源</t>
  </si>
  <si>
    <t>18835049696</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</si>
</sst>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00_ "/>
  </numFmts>
  <fonts count="33">
    <font>
      <sz val="11"/>
      <color indexed="8"/>
      <name val="宋体"/>
      <charset val="134"/>
    </font>
    <font>
      <sz val="10"/>
      <color indexed="8"/>
      <name val="宋体"/>
      <charset val="134"/>
    </font>
    <font>
      <sz val="9"/>
      <color indexed="8"/>
      <name val="宋体"/>
      <charset val="134"/>
    </font>
    <font>
      <sz val="14"/>
      <color indexed="8"/>
      <name val="宋体"/>
      <charset val="134"/>
    </font>
    <font>
      <sz val="22"/>
      <name val="方正小标宋简体"/>
      <charset val="134"/>
    </font>
    <font>
      <sz val="12"/>
      <name val="宋体"/>
      <charset val="134"/>
    </font>
    <font>
      <b/>
      <sz val="10"/>
      <name val="黑体"/>
      <charset val="134"/>
    </font>
    <font>
      <b/>
      <sz val="9"/>
      <name val="宋体"/>
      <charset val="134"/>
    </font>
    <font>
      <sz val="9"/>
      <name val="宋体"/>
      <charset val="134"/>
    </font>
    <font>
      <sz val="8"/>
      <color indexed="8"/>
      <name val="宋体"/>
      <charset val="134"/>
    </font>
    <font>
      <b/>
      <sz val="10"/>
      <name val="宋体"/>
      <charset val="134"/>
    </font>
    <font>
      <sz val="9"/>
      <color rgb="FF000000"/>
      <name val="宋体"/>
      <charset val="134"/>
    </font>
    <font>
      <sz val="9"/>
      <color theme="1"/>
      <name val="宋体"/>
      <charset val="134"/>
      <scheme val="minor"/>
    </font>
    <font>
      <sz val="9"/>
      <name val="宋体"/>
      <charset val="134"/>
      <scheme val="minor"/>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
      <sz val="11"/>
      <name val="宋体"/>
      <charset val="134"/>
    </font>
    <font>
      <sz val="10"/>
      <name val="Arial"/>
      <charset val="134"/>
    </font>
  </fonts>
  <fills count="18">
    <fill>
      <patternFill patternType="none"/>
    </fill>
    <fill>
      <patternFill patternType="gray125"/>
    </fill>
    <fill>
      <patternFill patternType="solid">
        <fgColor rgb="FFFFFF0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alignment vertical="center"/>
    </xf>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14" fillId="0" borderId="0">
      <alignment vertical="center"/>
    </xf>
    <xf numFmtId="0" fontId="15" fillId="0" borderId="0">
      <alignment vertical="center"/>
    </xf>
    <xf numFmtId="0" fontId="0" fillId="3" borderId="15">
      <alignment vertical="center"/>
    </xf>
    <xf numFmtId="0" fontId="16" fillId="0" borderId="0">
      <alignment vertical="center"/>
    </xf>
    <xf numFmtId="0" fontId="17" fillId="0" borderId="0">
      <alignment vertical="center"/>
    </xf>
    <xf numFmtId="0" fontId="18" fillId="0" borderId="0">
      <alignment vertical="center"/>
    </xf>
    <xf numFmtId="0" fontId="19" fillId="0" borderId="16">
      <alignment vertical="center"/>
    </xf>
    <xf numFmtId="0" fontId="20" fillId="0" borderId="16">
      <alignment vertical="center"/>
    </xf>
    <xf numFmtId="0" fontId="21" fillId="0" borderId="17">
      <alignment vertical="center"/>
    </xf>
    <xf numFmtId="0" fontId="21" fillId="0" borderId="0">
      <alignment vertical="center"/>
    </xf>
    <xf numFmtId="0" fontId="22" fillId="4" borderId="18">
      <alignment vertical="center"/>
    </xf>
    <xf numFmtId="0" fontId="23" fillId="5" borderId="19">
      <alignment vertical="center"/>
    </xf>
    <xf numFmtId="0" fontId="24" fillId="5" borderId="18">
      <alignment vertical="center"/>
    </xf>
    <xf numFmtId="0" fontId="25" fillId="6" borderId="20">
      <alignment vertical="center"/>
    </xf>
    <xf numFmtId="0" fontId="26" fillId="0" borderId="21">
      <alignment vertical="center"/>
    </xf>
    <xf numFmtId="0" fontId="27" fillId="0" borderId="22">
      <alignment vertical="center"/>
    </xf>
    <xf numFmtId="0" fontId="28" fillId="7" borderId="0">
      <alignment vertical="center"/>
    </xf>
    <xf numFmtId="0" fontId="29" fillId="8" borderId="0">
      <alignment vertical="center"/>
    </xf>
    <xf numFmtId="0" fontId="29" fillId="9" borderId="0">
      <alignment vertical="center"/>
    </xf>
    <xf numFmtId="0" fontId="30" fillId="10" borderId="0">
      <alignment vertical="center"/>
    </xf>
    <xf numFmtId="0" fontId="0" fillId="11" borderId="0">
      <alignment vertical="center"/>
    </xf>
    <xf numFmtId="0" fontId="0" fillId="12" borderId="0">
      <alignment vertical="center"/>
    </xf>
    <xf numFmtId="0" fontId="30" fillId="12" borderId="0">
      <alignment vertical="center"/>
    </xf>
    <xf numFmtId="0" fontId="30" fillId="13" borderId="0">
      <alignment vertical="center"/>
    </xf>
    <xf numFmtId="0" fontId="0" fillId="4" borderId="0">
      <alignment vertical="center"/>
    </xf>
    <xf numFmtId="0" fontId="0" fillId="4" borderId="0">
      <alignment vertical="center"/>
    </xf>
    <xf numFmtId="0" fontId="30" fillId="8" borderId="0">
      <alignment vertical="center"/>
    </xf>
    <xf numFmtId="0" fontId="30" fillId="6" borderId="0">
      <alignment vertical="center"/>
    </xf>
    <xf numFmtId="0" fontId="0" fillId="5" borderId="0">
      <alignment vertical="center"/>
    </xf>
    <xf numFmtId="0" fontId="0" fillId="14" borderId="0">
      <alignment vertical="center"/>
    </xf>
    <xf numFmtId="0" fontId="30" fillId="14" borderId="0">
      <alignment vertical="center"/>
    </xf>
    <xf numFmtId="0" fontId="30" fillId="15" borderId="0">
      <alignment vertical="center"/>
    </xf>
    <xf numFmtId="0" fontId="0" fillId="3" borderId="0">
      <alignment vertical="center"/>
    </xf>
    <xf numFmtId="0" fontId="0" fillId="4" borderId="0">
      <alignment vertical="center"/>
    </xf>
    <xf numFmtId="0" fontId="30" fillId="4" borderId="0">
      <alignment vertical="center"/>
    </xf>
    <xf numFmtId="0" fontId="30" fillId="10" borderId="0">
      <alignment vertical="center"/>
    </xf>
    <xf numFmtId="0" fontId="0" fillId="16" borderId="0">
      <alignment vertical="center"/>
    </xf>
    <xf numFmtId="0" fontId="0" fillId="12" borderId="0">
      <alignment vertical="center"/>
    </xf>
    <xf numFmtId="0" fontId="30" fillId="12" borderId="0">
      <alignment vertical="center"/>
    </xf>
    <xf numFmtId="0" fontId="30" fillId="17" borderId="0">
      <alignment vertical="center"/>
    </xf>
    <xf numFmtId="0" fontId="0" fillId="7" borderId="0">
      <alignment vertical="center"/>
    </xf>
    <xf numFmtId="0" fontId="0" fillId="7" borderId="0">
      <alignment vertical="center"/>
    </xf>
    <xf numFmtId="0" fontId="30" fillId="17" borderId="0">
      <alignment vertical="center"/>
    </xf>
    <xf numFmtId="0" fontId="31" fillId="0" borderId="0">
      <alignment vertical="center"/>
    </xf>
    <xf numFmtId="0" fontId="32" fillId="0" borderId="0">
      <alignment vertical="center"/>
    </xf>
  </cellStyleXfs>
  <cellXfs count="64">
    <xf numFmtId="0" fontId="0" fillId="0" borderId="0" xfId="0">
      <alignment vertical="center"/>
    </xf>
    <xf numFmtId="0" fontId="1"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right" vertical="center" wrapText="1"/>
    </xf>
    <xf numFmtId="0" fontId="6"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49" fontId="8" fillId="0" borderId="1" xfId="0" applyNumberFormat="1" applyFont="1" applyFill="1" applyBorder="1" applyAlignment="1">
      <alignment vertical="center" wrapText="1"/>
    </xf>
    <xf numFmtId="57" fontId="2" fillId="0" borderId="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0" fillId="0" borderId="0" xfId="0" applyFill="1">
      <alignment vertical="center"/>
    </xf>
    <xf numFmtId="0" fontId="0" fillId="0" borderId="0" xfId="0" applyNumberFormat="1" applyFont="1" applyFill="1" applyAlignment="1">
      <alignment horizontal="left" vertical="center"/>
    </xf>
    <xf numFmtId="176" fontId="7" fillId="0" borderId="8"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入库明细表" xfId="49"/>
    <cellStyle name="常规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Z74"/>
  <sheetViews>
    <sheetView tabSelected="1" workbookViewId="0">
      <pane ySplit="6" topLeftCell="A65" activePane="bottomLeft" state="frozen"/>
      <selection/>
      <selection pane="bottomLeft" activeCell="J41" sqref="J41"/>
    </sheetView>
  </sheetViews>
  <sheetFormatPr defaultColWidth="9" defaultRowHeight="13.5" customHeight="1"/>
  <cols>
    <col min="1" max="1" width="4.875" customWidth="1"/>
    <col min="2" max="2" width="11.875" customWidth="1"/>
    <col min="3" max="3" width="4.75" style="2" hidden="1" customWidth="1"/>
    <col min="4" max="4" width="7.75" style="2" customWidth="1"/>
    <col min="5" max="7" width="7.75" style="2" hidden="1" customWidth="1"/>
    <col min="8" max="9" width="9.25" style="3" customWidth="1"/>
    <col min="10" max="10" width="29.375" style="4" customWidth="1"/>
    <col min="11" max="11" width="9.625" style="2" hidden="1" customWidth="1"/>
    <col min="12" max="12" width="9.775" style="2" hidden="1" customWidth="1"/>
    <col min="13" max="13" width="9.5" style="2" customWidth="1"/>
    <col min="14" max="17" width="8.75" style="2" customWidth="1"/>
    <col min="18" max="18" width="7.125" style="2" customWidth="1"/>
    <col min="19" max="19" width="7.625" style="2" customWidth="1"/>
    <col min="20" max="21" width="15.375" style="5" customWidth="1"/>
    <col min="22" max="22" width="7.625" style="2" customWidth="1"/>
    <col min="23" max="23" width="8.75" style="2" hidden="1" customWidth="1"/>
    <col min="24" max="24" width="6.375" style="2" hidden="1" customWidth="1"/>
    <col min="25" max="25" width="10.775" style="2" hidden="1" customWidth="1"/>
    <col min="26" max="26" width="6.875" customWidth="1"/>
  </cols>
  <sheetData>
    <row r="1" ht="21" customHeight="1" spans="1:8">
      <c r="A1" s="6" t="s">
        <v>0</v>
      </c>
      <c r="B1" s="6"/>
      <c r="D1" s="41"/>
      <c r="E1" s="41"/>
      <c r="F1" s="41"/>
      <c r="G1" s="41"/>
      <c r="H1" s="41"/>
    </row>
    <row r="2" ht="24" customHeight="1" spans="1:26">
      <c r="A2" s="7" t="s">
        <v>1</v>
      </c>
      <c r="B2" s="7"/>
      <c r="C2" s="7"/>
      <c r="D2" s="7"/>
      <c r="E2" s="7"/>
      <c r="F2" s="7"/>
      <c r="G2" s="7"/>
      <c r="H2" s="7"/>
      <c r="I2" s="7"/>
      <c r="J2" s="7"/>
      <c r="K2" s="7"/>
      <c r="L2" s="7"/>
      <c r="M2" s="7"/>
      <c r="N2" s="7"/>
      <c r="O2" s="7"/>
      <c r="P2" s="7"/>
      <c r="Q2" s="7"/>
      <c r="R2" s="7"/>
      <c r="S2" s="7"/>
      <c r="T2" s="7"/>
      <c r="U2" s="7"/>
      <c r="V2" s="7"/>
      <c r="W2" s="7"/>
      <c r="X2" s="7"/>
      <c r="Y2" s="7"/>
      <c r="Z2" s="7"/>
    </row>
    <row r="3" ht="18" customHeight="1" spans="1:26">
      <c r="A3" s="8" t="s">
        <v>2</v>
      </c>
      <c r="B3" s="8"/>
      <c r="C3" s="8"/>
      <c r="D3" s="8"/>
      <c r="E3" s="8"/>
      <c r="F3" s="8"/>
      <c r="G3" s="8"/>
      <c r="H3" s="8"/>
      <c r="I3" s="8"/>
      <c r="J3" s="8"/>
      <c r="K3" s="36"/>
      <c r="L3" s="36"/>
      <c r="M3" s="8"/>
      <c r="N3" s="8"/>
      <c r="O3" s="8"/>
      <c r="P3" s="8"/>
      <c r="Q3" s="8"/>
      <c r="R3" s="8"/>
      <c r="S3" s="8"/>
      <c r="T3" s="8"/>
      <c r="U3" s="8"/>
      <c r="V3" s="8"/>
      <c r="W3" s="8"/>
      <c r="X3" s="8"/>
      <c r="Y3" s="8"/>
      <c r="Z3" s="39"/>
    </row>
    <row r="4" s="1" customFormat="1" ht="16" customHeight="1" spans="1:26">
      <c r="A4" s="9" t="s">
        <v>3</v>
      </c>
      <c r="B4" s="9" t="s">
        <v>4</v>
      </c>
      <c r="C4" s="9" t="s">
        <v>5</v>
      </c>
      <c r="D4" s="9" t="s">
        <v>6</v>
      </c>
      <c r="E4" s="9"/>
      <c r="F4" s="9"/>
      <c r="G4" s="9"/>
      <c r="H4" s="11" t="s">
        <v>7</v>
      </c>
      <c r="I4" s="11" t="s">
        <v>8</v>
      </c>
      <c r="J4" s="9" t="s">
        <v>9</v>
      </c>
      <c r="K4" s="9" t="s">
        <v>10</v>
      </c>
      <c r="L4" s="29" t="s">
        <v>11</v>
      </c>
      <c r="M4" s="48" t="s">
        <v>12</v>
      </c>
      <c r="N4" s="48"/>
      <c r="O4" s="48"/>
      <c r="P4" s="48"/>
      <c r="Q4" s="48"/>
      <c r="R4" s="48"/>
      <c r="S4" s="9" t="s">
        <v>13</v>
      </c>
      <c r="T4" s="9" t="s">
        <v>14</v>
      </c>
      <c r="U4" s="9" t="s">
        <v>15</v>
      </c>
      <c r="V4" s="29" t="s">
        <v>16</v>
      </c>
      <c r="W4" s="29" t="s">
        <v>17</v>
      </c>
      <c r="X4" s="29" t="s">
        <v>18</v>
      </c>
      <c r="Y4" s="29" t="s">
        <v>19</v>
      </c>
      <c r="Z4" s="9" t="s">
        <v>20</v>
      </c>
    </row>
    <row r="5" s="1" customFormat="1" ht="24" customHeight="1" spans="1:26">
      <c r="A5" s="9"/>
      <c r="B5" s="29"/>
      <c r="C5" s="29"/>
      <c r="D5" s="29"/>
      <c r="E5" s="29"/>
      <c r="F5" s="29"/>
      <c r="G5" s="29"/>
      <c r="H5" s="42"/>
      <c r="I5" s="42"/>
      <c r="J5" s="29"/>
      <c r="K5" s="29"/>
      <c r="L5" s="49"/>
      <c r="M5" s="50"/>
      <c r="N5" s="50"/>
      <c r="O5" s="50"/>
      <c r="P5" s="50"/>
      <c r="Q5" s="50"/>
      <c r="R5" s="50"/>
      <c r="S5" s="29"/>
      <c r="T5" s="29"/>
      <c r="U5" s="29"/>
      <c r="V5" s="49"/>
      <c r="W5" s="49"/>
      <c r="X5" s="49"/>
      <c r="Y5" s="49"/>
      <c r="Z5" s="29"/>
    </row>
    <row r="6" s="1" customFormat="1" ht="38" customHeight="1" spans="1:26">
      <c r="A6" s="9"/>
      <c r="B6" s="29"/>
      <c r="C6" s="29"/>
      <c r="D6" s="29"/>
      <c r="E6" s="29"/>
      <c r="F6" s="29"/>
      <c r="G6" s="29"/>
      <c r="H6" s="42"/>
      <c r="I6" s="42"/>
      <c r="J6" s="29"/>
      <c r="K6" s="29"/>
      <c r="L6" s="49"/>
      <c r="M6" s="51" t="s">
        <v>21</v>
      </c>
      <c r="N6" s="29" t="s">
        <v>22</v>
      </c>
      <c r="O6" s="29" t="s">
        <v>23</v>
      </c>
      <c r="P6" s="52" t="s">
        <v>24</v>
      </c>
      <c r="Q6" s="52" t="s">
        <v>25</v>
      </c>
      <c r="R6" s="52" t="s">
        <v>26</v>
      </c>
      <c r="S6" s="29"/>
      <c r="T6" s="29"/>
      <c r="U6" s="29"/>
      <c r="V6" s="49"/>
      <c r="W6" s="49"/>
      <c r="X6" s="49"/>
      <c r="Y6" s="49"/>
      <c r="Z6" s="29"/>
    </row>
    <row r="7" s="1" customFormat="1" ht="34" customHeight="1" spans="1:26">
      <c r="A7" s="9"/>
      <c r="B7" s="43" t="s">
        <v>27</v>
      </c>
      <c r="C7" s="43"/>
      <c r="D7" s="43"/>
      <c r="E7" s="43"/>
      <c r="F7" s="43"/>
      <c r="G7" s="43"/>
      <c r="H7" s="43"/>
      <c r="I7" s="43"/>
      <c r="J7" s="43"/>
      <c r="K7" s="9"/>
      <c r="L7" s="43">
        <f>L8+L43+L49+L69</f>
        <v>25896.83</v>
      </c>
      <c r="M7" s="43">
        <f>M8+M43+M49+M69</f>
        <v>15286.65</v>
      </c>
      <c r="N7" s="43">
        <f t="shared" ref="M7:R7" si="0">N8+N43+N49+N69+S7</f>
        <v>8044</v>
      </c>
      <c r="O7" s="43">
        <f t="shared" si="0"/>
        <v>2678.56</v>
      </c>
      <c r="P7" s="43">
        <f t="shared" si="0"/>
        <v>1072.09</v>
      </c>
      <c r="Q7" s="43">
        <f t="shared" si="0"/>
        <v>3096</v>
      </c>
      <c r="R7" s="43">
        <f t="shared" si="0"/>
        <v>396</v>
      </c>
      <c r="S7" s="9"/>
      <c r="T7" s="9"/>
      <c r="U7" s="9"/>
      <c r="V7" s="9"/>
      <c r="W7" s="9"/>
      <c r="X7" s="9"/>
      <c r="Y7" s="9"/>
      <c r="Z7" s="9"/>
    </row>
    <row r="8" s="1" customFormat="1" ht="30" customHeight="1" spans="1:26">
      <c r="A8" s="9"/>
      <c r="B8" s="43" t="s">
        <v>28</v>
      </c>
      <c r="C8" s="43"/>
      <c r="D8" s="43"/>
      <c r="E8" s="43"/>
      <c r="F8" s="43"/>
      <c r="G8" s="43"/>
      <c r="H8" s="43"/>
      <c r="I8" s="43"/>
      <c r="J8" s="43"/>
      <c r="K8" s="9"/>
      <c r="L8" s="53">
        <f t="shared" ref="L8:R8" si="1">SUM(L9:L42)</f>
        <v>19070.03</v>
      </c>
      <c r="M8" s="53">
        <f t="shared" si="1"/>
        <v>8953.44</v>
      </c>
      <c r="N8" s="53">
        <f t="shared" si="1"/>
        <v>5021.82</v>
      </c>
      <c r="O8" s="53">
        <f t="shared" si="1"/>
        <v>1634</v>
      </c>
      <c r="P8" s="53">
        <f t="shared" si="1"/>
        <v>568.62</v>
      </c>
      <c r="Q8" s="53">
        <f t="shared" si="1"/>
        <v>1333</v>
      </c>
      <c r="R8" s="53">
        <f t="shared" si="1"/>
        <v>396</v>
      </c>
      <c r="S8" s="9"/>
      <c r="T8" s="9"/>
      <c r="U8" s="9"/>
      <c r="V8" s="9"/>
      <c r="W8" s="9"/>
      <c r="X8" s="9"/>
      <c r="Y8" s="9"/>
      <c r="Z8" s="9"/>
    </row>
    <row r="9" ht="42" customHeight="1" spans="1:26">
      <c r="A9" s="13">
        <v>1</v>
      </c>
      <c r="B9" s="13" t="s">
        <v>29</v>
      </c>
      <c r="C9" s="13" t="s">
        <v>30</v>
      </c>
      <c r="D9" s="13" t="s">
        <v>31</v>
      </c>
      <c r="E9" s="13" t="s">
        <v>32</v>
      </c>
      <c r="F9" s="13" t="s">
        <v>33</v>
      </c>
      <c r="G9" s="13" t="s">
        <v>34</v>
      </c>
      <c r="H9" s="16">
        <v>45005</v>
      </c>
      <c r="I9" s="16">
        <v>45229</v>
      </c>
      <c r="J9" s="17" t="s">
        <v>35</v>
      </c>
      <c r="K9" s="15" t="s">
        <v>36</v>
      </c>
      <c r="L9" s="15">
        <v>486.4701</v>
      </c>
      <c r="M9" s="13">
        <v>486.4701</v>
      </c>
      <c r="N9" s="13">
        <v>6.4701</v>
      </c>
      <c r="O9" s="13">
        <v>480</v>
      </c>
      <c r="P9" s="13"/>
      <c r="Q9" s="13"/>
      <c r="R9" s="13"/>
      <c r="S9" s="13" t="s">
        <v>37</v>
      </c>
      <c r="T9" s="17" t="s">
        <v>38</v>
      </c>
      <c r="U9" s="17" t="s">
        <v>39</v>
      </c>
      <c r="V9" s="15" t="s">
        <v>40</v>
      </c>
      <c r="W9" s="15" t="s">
        <v>41</v>
      </c>
      <c r="X9" s="15" t="s">
        <v>42</v>
      </c>
      <c r="Y9" s="15" t="s">
        <v>43</v>
      </c>
      <c r="Z9" s="13"/>
    </row>
    <row r="10" ht="101" customHeight="1" spans="1:26">
      <c r="A10" s="13">
        <v>2</v>
      </c>
      <c r="B10" s="13" t="s">
        <v>44</v>
      </c>
      <c r="C10" s="13" t="s">
        <v>30</v>
      </c>
      <c r="D10" s="13" t="s">
        <v>45</v>
      </c>
      <c r="E10" s="13" t="s">
        <v>32</v>
      </c>
      <c r="F10" s="13" t="s">
        <v>33</v>
      </c>
      <c r="G10" s="13" t="s">
        <v>34</v>
      </c>
      <c r="H10" s="16">
        <v>44986</v>
      </c>
      <c r="I10" s="16">
        <v>45291</v>
      </c>
      <c r="J10" s="17" t="s">
        <v>46</v>
      </c>
      <c r="K10" s="15"/>
      <c r="L10" s="15">
        <v>8309.77</v>
      </c>
      <c r="M10" s="13">
        <v>200</v>
      </c>
      <c r="N10" s="13">
        <v>200</v>
      </c>
      <c r="O10" s="13"/>
      <c r="P10" s="13"/>
      <c r="Q10" s="13"/>
      <c r="R10" s="13"/>
      <c r="S10" s="13" t="s">
        <v>47</v>
      </c>
      <c r="T10" s="17" t="s">
        <v>48</v>
      </c>
      <c r="U10" s="17" t="s">
        <v>49</v>
      </c>
      <c r="V10" s="15" t="s">
        <v>50</v>
      </c>
      <c r="W10" s="15" t="s">
        <v>51</v>
      </c>
      <c r="X10" s="15" t="s">
        <v>52</v>
      </c>
      <c r="Y10" s="15" t="s">
        <v>53</v>
      </c>
      <c r="Z10" s="15" t="s">
        <v>54</v>
      </c>
    </row>
    <row r="11" ht="42" customHeight="1" spans="1:26">
      <c r="A11" s="13">
        <v>3</v>
      </c>
      <c r="B11" s="13" t="s">
        <v>55</v>
      </c>
      <c r="C11" s="13" t="s">
        <v>30</v>
      </c>
      <c r="D11" s="13" t="s">
        <v>31</v>
      </c>
      <c r="E11" s="13" t="s">
        <v>32</v>
      </c>
      <c r="F11" s="13" t="s">
        <v>33</v>
      </c>
      <c r="G11" s="13" t="s">
        <v>34</v>
      </c>
      <c r="H11" s="16">
        <v>45005</v>
      </c>
      <c r="I11" s="16">
        <v>45229</v>
      </c>
      <c r="J11" s="54" t="s">
        <v>56</v>
      </c>
      <c r="K11" s="15" t="s">
        <v>57</v>
      </c>
      <c r="L11" s="15">
        <v>146.1017</v>
      </c>
      <c r="M11" s="13">
        <v>146.1017</v>
      </c>
      <c r="N11" s="13">
        <v>146.1017</v>
      </c>
      <c r="O11" s="13"/>
      <c r="P11" s="13"/>
      <c r="Q11" s="13"/>
      <c r="R11" s="13"/>
      <c r="S11" s="13" t="s">
        <v>37</v>
      </c>
      <c r="T11" s="17" t="s">
        <v>58</v>
      </c>
      <c r="U11" s="17" t="s">
        <v>39</v>
      </c>
      <c r="V11" s="15" t="s">
        <v>40</v>
      </c>
      <c r="W11" s="15" t="s">
        <v>41</v>
      </c>
      <c r="X11" s="15" t="s">
        <v>42</v>
      </c>
      <c r="Y11" s="15" t="s">
        <v>43</v>
      </c>
      <c r="Z11" s="13"/>
    </row>
    <row r="12" ht="49" customHeight="1" spans="1:26">
      <c r="A12" s="13">
        <v>4</v>
      </c>
      <c r="B12" s="13" t="s">
        <v>59</v>
      </c>
      <c r="C12" s="13" t="s">
        <v>30</v>
      </c>
      <c r="D12" s="13" t="s">
        <v>31</v>
      </c>
      <c r="E12" s="13" t="s">
        <v>32</v>
      </c>
      <c r="F12" s="13" t="s">
        <v>33</v>
      </c>
      <c r="G12" s="13" t="s">
        <v>34</v>
      </c>
      <c r="H12" s="16">
        <v>45017</v>
      </c>
      <c r="I12" s="16">
        <v>45291</v>
      </c>
      <c r="J12" s="17" t="s">
        <v>60</v>
      </c>
      <c r="K12" s="15" t="s">
        <v>61</v>
      </c>
      <c r="L12" s="13">
        <v>1040</v>
      </c>
      <c r="M12" s="13">
        <v>564</v>
      </c>
      <c r="N12" s="13">
        <v>564</v>
      </c>
      <c r="O12" s="13"/>
      <c r="P12" s="13"/>
      <c r="Q12" s="13"/>
      <c r="R12" s="13"/>
      <c r="S12" s="13" t="s">
        <v>62</v>
      </c>
      <c r="T12" s="17" t="s">
        <v>63</v>
      </c>
      <c r="U12" s="17" t="s">
        <v>64</v>
      </c>
      <c r="V12" s="15" t="s">
        <v>40</v>
      </c>
      <c r="W12" s="15" t="s">
        <v>41</v>
      </c>
      <c r="X12" s="15" t="s">
        <v>42</v>
      </c>
      <c r="Y12" s="15" t="s">
        <v>43</v>
      </c>
      <c r="Z12" s="13"/>
    </row>
    <row r="13" ht="104" customHeight="1" spans="1:26">
      <c r="A13" s="13">
        <v>5</v>
      </c>
      <c r="B13" s="15" t="s">
        <v>65</v>
      </c>
      <c r="C13" s="15" t="s">
        <v>30</v>
      </c>
      <c r="D13" s="15" t="s">
        <v>66</v>
      </c>
      <c r="E13" s="15" t="s">
        <v>32</v>
      </c>
      <c r="F13" s="15" t="s">
        <v>33</v>
      </c>
      <c r="G13" s="15" t="s">
        <v>34</v>
      </c>
      <c r="H13" s="16">
        <v>44978</v>
      </c>
      <c r="I13" s="16">
        <v>45222</v>
      </c>
      <c r="J13" s="17" t="s">
        <v>67</v>
      </c>
      <c r="K13" s="15"/>
      <c r="L13" s="15">
        <v>241</v>
      </c>
      <c r="M13" s="13">
        <v>40</v>
      </c>
      <c r="N13" s="13">
        <v>40</v>
      </c>
      <c r="O13" s="13"/>
      <c r="P13" s="13"/>
      <c r="Q13" s="13"/>
      <c r="R13" s="13"/>
      <c r="S13" s="13" t="s">
        <v>62</v>
      </c>
      <c r="T13" s="17" t="s">
        <v>68</v>
      </c>
      <c r="U13" s="17" t="s">
        <v>69</v>
      </c>
      <c r="V13" s="15" t="s">
        <v>70</v>
      </c>
      <c r="W13" s="15" t="s">
        <v>71</v>
      </c>
      <c r="X13" s="15" t="s">
        <v>72</v>
      </c>
      <c r="Y13" s="15" t="s">
        <v>73</v>
      </c>
      <c r="Z13" s="15" t="s">
        <v>54</v>
      </c>
    </row>
    <row r="14" ht="48" customHeight="1" spans="1:26">
      <c r="A14" s="13">
        <v>6</v>
      </c>
      <c r="B14" s="13" t="s">
        <v>74</v>
      </c>
      <c r="C14" s="13" t="s">
        <v>30</v>
      </c>
      <c r="D14" s="13" t="s">
        <v>31</v>
      </c>
      <c r="E14" s="13" t="s">
        <v>32</v>
      </c>
      <c r="F14" s="13" t="s">
        <v>33</v>
      </c>
      <c r="G14" s="13" t="s">
        <v>34</v>
      </c>
      <c r="H14" s="16">
        <v>45017</v>
      </c>
      <c r="I14" s="16">
        <v>45229</v>
      </c>
      <c r="J14" s="17" t="s">
        <v>75</v>
      </c>
      <c r="K14" s="15" t="s">
        <v>76</v>
      </c>
      <c r="L14" s="13">
        <v>219.6046</v>
      </c>
      <c r="M14" s="13">
        <v>219.6046</v>
      </c>
      <c r="N14" s="13">
        <v>219.6046</v>
      </c>
      <c r="O14" s="13"/>
      <c r="P14" s="13"/>
      <c r="Q14" s="13"/>
      <c r="R14" s="13"/>
      <c r="S14" s="13" t="s">
        <v>77</v>
      </c>
      <c r="T14" s="17" t="s">
        <v>78</v>
      </c>
      <c r="U14" s="17" t="s">
        <v>79</v>
      </c>
      <c r="V14" s="15" t="s">
        <v>40</v>
      </c>
      <c r="W14" s="15" t="s">
        <v>41</v>
      </c>
      <c r="X14" s="15" t="s">
        <v>42</v>
      </c>
      <c r="Y14" s="15" t="s">
        <v>43</v>
      </c>
      <c r="Z14" s="15"/>
    </row>
    <row r="15" ht="45" customHeight="1" spans="1:26">
      <c r="A15" s="13">
        <v>7</v>
      </c>
      <c r="B15" s="15" t="s">
        <v>80</v>
      </c>
      <c r="C15" s="15" t="s">
        <v>30</v>
      </c>
      <c r="D15" s="15" t="s">
        <v>81</v>
      </c>
      <c r="E15" s="15" t="s">
        <v>32</v>
      </c>
      <c r="F15" s="15" t="s">
        <v>33</v>
      </c>
      <c r="G15" s="15" t="s">
        <v>34</v>
      </c>
      <c r="H15" s="16">
        <v>44995</v>
      </c>
      <c r="I15" s="16">
        <v>45231</v>
      </c>
      <c r="J15" s="17" t="s">
        <v>82</v>
      </c>
      <c r="K15" s="15" t="s">
        <v>83</v>
      </c>
      <c r="L15" s="13">
        <v>15.8</v>
      </c>
      <c r="M15" s="13">
        <v>24.28</v>
      </c>
      <c r="N15" s="13"/>
      <c r="O15" s="13">
        <v>24.28</v>
      </c>
      <c r="P15" s="13"/>
      <c r="Q15" s="13"/>
      <c r="R15" s="13"/>
      <c r="S15" s="15" t="s">
        <v>84</v>
      </c>
      <c r="T15" s="17" t="s">
        <v>85</v>
      </c>
      <c r="U15" s="17" t="s">
        <v>86</v>
      </c>
      <c r="V15" s="15" t="s">
        <v>87</v>
      </c>
      <c r="W15" s="15" t="s">
        <v>87</v>
      </c>
      <c r="X15" s="15" t="s">
        <v>88</v>
      </c>
      <c r="Y15" s="15" t="s">
        <v>89</v>
      </c>
      <c r="Z15" s="13"/>
    </row>
    <row r="16" ht="92" customHeight="1" spans="1:26">
      <c r="A16" s="13">
        <v>8</v>
      </c>
      <c r="B16" s="13" t="s">
        <v>90</v>
      </c>
      <c r="C16" s="13" t="s">
        <v>30</v>
      </c>
      <c r="D16" s="13" t="s">
        <v>91</v>
      </c>
      <c r="E16" s="15" t="s">
        <v>32</v>
      </c>
      <c r="F16" s="15" t="s">
        <v>33</v>
      </c>
      <c r="G16" s="15" t="s">
        <v>34</v>
      </c>
      <c r="H16" s="16">
        <v>44927</v>
      </c>
      <c r="I16" s="16">
        <v>45291</v>
      </c>
      <c r="J16" s="17" t="s">
        <v>92</v>
      </c>
      <c r="K16" s="17"/>
      <c r="L16" s="13">
        <v>320.54</v>
      </c>
      <c r="M16" s="13">
        <v>319</v>
      </c>
      <c r="N16" s="13">
        <v>319</v>
      </c>
      <c r="O16" s="13"/>
      <c r="P16" s="13"/>
      <c r="Q16" s="13"/>
      <c r="R16" s="13"/>
      <c r="S16" s="13" t="s">
        <v>93</v>
      </c>
      <c r="T16" s="17" t="s">
        <v>94</v>
      </c>
      <c r="U16" s="17" t="s">
        <v>95</v>
      </c>
      <c r="V16" s="15" t="s">
        <v>96</v>
      </c>
      <c r="W16" s="15" t="s">
        <v>96</v>
      </c>
      <c r="X16" s="15" t="s">
        <v>97</v>
      </c>
      <c r="Y16" s="15"/>
      <c r="Z16" s="15"/>
    </row>
    <row r="17" ht="49" customHeight="1" spans="1:26">
      <c r="A17" s="13">
        <v>9</v>
      </c>
      <c r="B17" s="13" t="s">
        <v>98</v>
      </c>
      <c r="C17" s="13" t="s">
        <v>30</v>
      </c>
      <c r="D17" s="13" t="s">
        <v>31</v>
      </c>
      <c r="E17" s="13" t="s">
        <v>32</v>
      </c>
      <c r="F17" s="13" t="s">
        <v>33</v>
      </c>
      <c r="G17" s="13" t="s">
        <v>34</v>
      </c>
      <c r="H17" s="16">
        <v>45017</v>
      </c>
      <c r="I17" s="16">
        <v>45229</v>
      </c>
      <c r="J17" s="55" t="s">
        <v>99</v>
      </c>
      <c r="K17" s="15" t="s">
        <v>100</v>
      </c>
      <c r="L17" s="13">
        <v>5.4012</v>
      </c>
      <c r="M17" s="13">
        <v>5.4012</v>
      </c>
      <c r="N17" s="13">
        <v>5.4012</v>
      </c>
      <c r="O17" s="13"/>
      <c r="P17" s="13"/>
      <c r="Q17" s="13"/>
      <c r="R17" s="13"/>
      <c r="S17" s="13" t="s">
        <v>101</v>
      </c>
      <c r="T17" s="17" t="s">
        <v>102</v>
      </c>
      <c r="U17" s="17" t="s">
        <v>79</v>
      </c>
      <c r="V17" s="15" t="s">
        <v>40</v>
      </c>
      <c r="W17" s="15" t="s">
        <v>41</v>
      </c>
      <c r="X17" s="15" t="s">
        <v>42</v>
      </c>
      <c r="Y17" s="15" t="s">
        <v>43</v>
      </c>
      <c r="Z17" s="15"/>
    </row>
    <row r="18" s="40" customFormat="1" ht="69" customHeight="1" spans="1:26">
      <c r="A18" s="13">
        <v>10</v>
      </c>
      <c r="B18" s="13" t="s">
        <v>103</v>
      </c>
      <c r="C18" s="13" t="s">
        <v>30</v>
      </c>
      <c r="D18" s="15" t="s">
        <v>104</v>
      </c>
      <c r="E18" s="15" t="s">
        <v>32</v>
      </c>
      <c r="F18" s="15" t="s">
        <v>33</v>
      </c>
      <c r="G18" s="15" t="s">
        <v>34</v>
      </c>
      <c r="H18" s="16">
        <v>45017</v>
      </c>
      <c r="I18" s="16">
        <v>45290</v>
      </c>
      <c r="J18" s="18" t="s">
        <v>105</v>
      </c>
      <c r="K18" s="13"/>
      <c r="L18" s="13">
        <v>200</v>
      </c>
      <c r="M18" s="13">
        <v>200</v>
      </c>
      <c r="N18" s="13">
        <v>200</v>
      </c>
      <c r="O18" s="13"/>
      <c r="P18" s="13"/>
      <c r="Q18" s="13"/>
      <c r="R18" s="13"/>
      <c r="S18" s="13" t="s">
        <v>106</v>
      </c>
      <c r="T18" s="18" t="s">
        <v>107</v>
      </c>
      <c r="U18" s="18" t="s">
        <v>108</v>
      </c>
      <c r="V18" s="15" t="s">
        <v>50</v>
      </c>
      <c r="W18" s="15" t="s">
        <v>109</v>
      </c>
      <c r="X18" s="15" t="s">
        <v>52</v>
      </c>
      <c r="Y18" s="15" t="s">
        <v>53</v>
      </c>
      <c r="Z18" s="15" t="s">
        <v>54</v>
      </c>
    </row>
    <row r="19" ht="57" customHeight="1" spans="1:26">
      <c r="A19" s="13">
        <v>11</v>
      </c>
      <c r="B19" s="13" t="s">
        <v>110</v>
      </c>
      <c r="C19" s="13" t="s">
        <v>30</v>
      </c>
      <c r="D19" s="15" t="s">
        <v>111</v>
      </c>
      <c r="E19" s="15" t="s">
        <v>32</v>
      </c>
      <c r="F19" s="15" t="s">
        <v>33</v>
      </c>
      <c r="G19" s="15" t="s">
        <v>34</v>
      </c>
      <c r="H19" s="16">
        <v>45078</v>
      </c>
      <c r="I19" s="16">
        <v>45280</v>
      </c>
      <c r="J19" s="18" t="s">
        <v>112</v>
      </c>
      <c r="K19" s="13"/>
      <c r="L19" s="13">
        <v>825.82</v>
      </c>
      <c r="M19" s="13">
        <v>500</v>
      </c>
      <c r="N19" s="13">
        <v>471</v>
      </c>
      <c r="O19" s="13"/>
      <c r="P19" s="13"/>
      <c r="Q19" s="13">
        <v>29</v>
      </c>
      <c r="R19" s="13"/>
      <c r="S19" s="13" t="s">
        <v>113</v>
      </c>
      <c r="T19" s="17" t="s">
        <v>114</v>
      </c>
      <c r="U19" s="17" t="s">
        <v>86</v>
      </c>
      <c r="V19" s="15" t="s">
        <v>87</v>
      </c>
      <c r="W19" s="15" t="s">
        <v>115</v>
      </c>
      <c r="X19" s="15"/>
      <c r="Y19" s="15"/>
      <c r="Z19" s="15"/>
    </row>
    <row r="20" ht="44" customHeight="1" spans="1:26">
      <c r="A20" s="13">
        <v>12</v>
      </c>
      <c r="B20" s="13" t="s">
        <v>116</v>
      </c>
      <c r="C20" s="13" t="s">
        <v>30</v>
      </c>
      <c r="D20" s="13" t="s">
        <v>31</v>
      </c>
      <c r="E20" s="13" t="s">
        <v>32</v>
      </c>
      <c r="F20" s="13" t="s">
        <v>33</v>
      </c>
      <c r="G20" s="13" t="s">
        <v>117</v>
      </c>
      <c r="H20" s="16">
        <v>45015</v>
      </c>
      <c r="I20" s="16">
        <v>45261</v>
      </c>
      <c r="J20" s="17" t="s">
        <v>118</v>
      </c>
      <c r="K20" s="15" t="s">
        <v>119</v>
      </c>
      <c r="L20" s="13">
        <v>84</v>
      </c>
      <c r="M20" s="13">
        <v>84</v>
      </c>
      <c r="N20" s="13">
        <v>84</v>
      </c>
      <c r="O20" s="13"/>
      <c r="P20" s="13"/>
      <c r="Q20" s="13"/>
      <c r="R20" s="13"/>
      <c r="S20" s="13" t="s">
        <v>120</v>
      </c>
      <c r="T20" s="17" t="s">
        <v>121</v>
      </c>
      <c r="U20" s="17" t="s">
        <v>122</v>
      </c>
      <c r="V20" s="15" t="s">
        <v>123</v>
      </c>
      <c r="W20" s="15" t="s">
        <v>41</v>
      </c>
      <c r="X20" s="15" t="s">
        <v>124</v>
      </c>
      <c r="Y20" s="15" t="s">
        <v>125</v>
      </c>
      <c r="Z20" s="13"/>
    </row>
    <row r="21" ht="85" customHeight="1" spans="1:26">
      <c r="A21" s="13">
        <v>13</v>
      </c>
      <c r="B21" s="13" t="s">
        <v>126</v>
      </c>
      <c r="C21" s="13" t="s">
        <v>30</v>
      </c>
      <c r="D21" s="13" t="s">
        <v>127</v>
      </c>
      <c r="E21" s="13" t="s">
        <v>32</v>
      </c>
      <c r="F21" s="13" t="s">
        <v>33</v>
      </c>
      <c r="G21" s="13" t="s">
        <v>117</v>
      </c>
      <c r="H21" s="16">
        <v>45047</v>
      </c>
      <c r="I21" s="16">
        <v>45656</v>
      </c>
      <c r="J21" s="17" t="s">
        <v>128</v>
      </c>
      <c r="K21" s="15"/>
      <c r="L21" s="13">
        <v>600</v>
      </c>
      <c r="M21" s="13">
        <v>200</v>
      </c>
      <c r="N21" s="13"/>
      <c r="O21" s="13">
        <v>200</v>
      </c>
      <c r="P21" s="13"/>
      <c r="Q21" s="13"/>
      <c r="R21" s="13"/>
      <c r="S21" s="13" t="s">
        <v>129</v>
      </c>
      <c r="T21" s="17" t="s">
        <v>130</v>
      </c>
      <c r="U21" s="17" t="s">
        <v>131</v>
      </c>
      <c r="V21" s="15" t="s">
        <v>132</v>
      </c>
      <c r="W21" s="15" t="s">
        <v>133</v>
      </c>
      <c r="X21" s="15"/>
      <c r="Y21" s="15"/>
      <c r="Z21" s="15" t="s">
        <v>54</v>
      </c>
    </row>
    <row r="22" ht="127" customHeight="1" spans="1:26">
      <c r="A22" s="13">
        <v>14</v>
      </c>
      <c r="B22" s="13" t="s">
        <v>134</v>
      </c>
      <c r="C22" s="13" t="s">
        <v>30</v>
      </c>
      <c r="D22" s="13" t="s">
        <v>91</v>
      </c>
      <c r="E22" s="13" t="s">
        <v>32</v>
      </c>
      <c r="F22" s="13" t="s">
        <v>33</v>
      </c>
      <c r="G22" s="13" t="s">
        <v>135</v>
      </c>
      <c r="H22" s="16">
        <v>44956</v>
      </c>
      <c r="I22" s="16">
        <v>45291</v>
      </c>
      <c r="J22" s="34" t="s">
        <v>136</v>
      </c>
      <c r="K22" s="13"/>
      <c r="L22" s="13">
        <v>339.63</v>
      </c>
      <c r="M22" s="13">
        <v>329</v>
      </c>
      <c r="N22" s="13">
        <v>239</v>
      </c>
      <c r="O22" s="13"/>
      <c r="P22" s="13"/>
      <c r="Q22" s="13"/>
      <c r="R22" s="13">
        <v>90</v>
      </c>
      <c r="S22" s="13" t="s">
        <v>93</v>
      </c>
      <c r="T22" s="17" t="s">
        <v>137</v>
      </c>
      <c r="U22" s="17" t="s">
        <v>95</v>
      </c>
      <c r="V22" s="15" t="s">
        <v>96</v>
      </c>
      <c r="W22" s="15" t="s">
        <v>96</v>
      </c>
      <c r="X22" s="15" t="s">
        <v>97</v>
      </c>
      <c r="Y22" s="15">
        <v>15934260717</v>
      </c>
      <c r="Z22" s="13"/>
    </row>
    <row r="23" ht="84" customHeight="1" spans="1:26">
      <c r="A23" s="13">
        <v>15</v>
      </c>
      <c r="B23" s="13" t="s">
        <v>138</v>
      </c>
      <c r="C23" s="13" t="s">
        <v>30</v>
      </c>
      <c r="D23" s="15" t="s">
        <v>139</v>
      </c>
      <c r="E23" s="15" t="s">
        <v>32</v>
      </c>
      <c r="F23" s="15" t="s">
        <v>33</v>
      </c>
      <c r="G23" s="15" t="s">
        <v>135</v>
      </c>
      <c r="H23" s="16">
        <v>45047</v>
      </c>
      <c r="I23" s="16">
        <v>45260</v>
      </c>
      <c r="J23" s="17" t="s">
        <v>140</v>
      </c>
      <c r="K23" s="13"/>
      <c r="L23" s="13">
        <v>921.31</v>
      </c>
      <c r="M23" s="13">
        <v>809</v>
      </c>
      <c r="N23" s="13"/>
      <c r="O23" s="13"/>
      <c r="P23" s="13"/>
      <c r="Q23" s="13">
        <v>809</v>
      </c>
      <c r="R23" s="13"/>
      <c r="S23" s="13" t="s">
        <v>141</v>
      </c>
      <c r="T23" s="18" t="s">
        <v>142</v>
      </c>
      <c r="U23" s="18" t="s">
        <v>143</v>
      </c>
      <c r="V23" s="15" t="s">
        <v>144</v>
      </c>
      <c r="W23" s="15" t="s">
        <v>144</v>
      </c>
      <c r="X23" s="15" t="s">
        <v>145</v>
      </c>
      <c r="Y23" s="15" t="s">
        <v>146</v>
      </c>
      <c r="Z23" s="13"/>
    </row>
    <row r="24" s="40" customFormat="1" ht="84" customHeight="1" spans="1:26">
      <c r="A24" s="13">
        <v>16</v>
      </c>
      <c r="B24" s="21" t="s">
        <v>147</v>
      </c>
      <c r="C24" s="13" t="s">
        <v>30</v>
      </c>
      <c r="D24" s="13" t="s">
        <v>148</v>
      </c>
      <c r="E24" s="13" t="s">
        <v>32</v>
      </c>
      <c r="F24" s="13" t="s">
        <v>33</v>
      </c>
      <c r="G24" s="13" t="s">
        <v>135</v>
      </c>
      <c r="H24" s="16">
        <v>45076</v>
      </c>
      <c r="I24" s="16">
        <v>45473</v>
      </c>
      <c r="J24" s="17" t="s">
        <v>149</v>
      </c>
      <c r="K24" s="15"/>
      <c r="L24" s="13">
        <v>376.6824</v>
      </c>
      <c r="M24" s="13">
        <v>376.6824</v>
      </c>
      <c r="N24" s="13">
        <v>276.6824</v>
      </c>
      <c r="O24" s="13"/>
      <c r="P24" s="13"/>
      <c r="Q24" s="13">
        <v>100</v>
      </c>
      <c r="R24" s="13"/>
      <c r="S24" s="13" t="s">
        <v>150</v>
      </c>
      <c r="T24" s="17" t="s">
        <v>151</v>
      </c>
      <c r="U24" s="17" t="s">
        <v>152</v>
      </c>
      <c r="V24" s="15" t="s">
        <v>87</v>
      </c>
      <c r="W24" s="15"/>
      <c r="X24" s="15"/>
      <c r="Y24" s="15"/>
      <c r="Z24" s="15"/>
    </row>
    <row r="25" s="40" customFormat="1" ht="63" customHeight="1" spans="1:26">
      <c r="A25" s="13">
        <v>17</v>
      </c>
      <c r="B25" s="21" t="s">
        <v>153</v>
      </c>
      <c r="C25" s="13" t="s">
        <v>30</v>
      </c>
      <c r="D25" s="13" t="s">
        <v>154</v>
      </c>
      <c r="E25" s="13" t="s">
        <v>32</v>
      </c>
      <c r="F25" s="13" t="s">
        <v>33</v>
      </c>
      <c r="G25" s="13" t="s">
        <v>135</v>
      </c>
      <c r="H25" s="16">
        <v>45076</v>
      </c>
      <c r="I25" s="16">
        <v>45473</v>
      </c>
      <c r="J25" s="17" t="s">
        <v>155</v>
      </c>
      <c r="K25" s="15"/>
      <c r="L25" s="13">
        <v>604.943</v>
      </c>
      <c r="M25" s="13">
        <v>604.943</v>
      </c>
      <c r="N25" s="13">
        <v>244.943</v>
      </c>
      <c r="O25" s="13"/>
      <c r="P25" s="13"/>
      <c r="Q25" s="13">
        <v>360</v>
      </c>
      <c r="R25" s="13"/>
      <c r="S25" s="13" t="s">
        <v>141</v>
      </c>
      <c r="T25" s="17" t="s">
        <v>156</v>
      </c>
      <c r="U25" s="17" t="s">
        <v>157</v>
      </c>
      <c r="V25" s="15" t="s">
        <v>96</v>
      </c>
      <c r="W25" s="15">
        <f>SUM(N25:Q25)</f>
        <v>604.943</v>
      </c>
      <c r="X25" s="15"/>
      <c r="Y25" s="15"/>
      <c r="Z25" s="15"/>
    </row>
    <row r="26" s="40" customFormat="1" ht="74" customHeight="1" spans="1:26">
      <c r="A26" s="13">
        <v>18</v>
      </c>
      <c r="B26" s="21" t="s">
        <v>158</v>
      </c>
      <c r="C26" s="13" t="s">
        <v>30</v>
      </c>
      <c r="D26" s="13" t="s">
        <v>159</v>
      </c>
      <c r="E26" s="13" t="s">
        <v>32</v>
      </c>
      <c r="F26" s="13" t="s">
        <v>33</v>
      </c>
      <c r="G26" s="13" t="s">
        <v>135</v>
      </c>
      <c r="H26" s="44">
        <v>45047</v>
      </c>
      <c r="I26" s="16">
        <v>45473</v>
      </c>
      <c r="J26" s="18" t="s">
        <v>160</v>
      </c>
      <c r="K26" s="15"/>
      <c r="L26" s="13">
        <v>800.847</v>
      </c>
      <c r="M26" s="13">
        <v>800.847</v>
      </c>
      <c r="N26" s="13">
        <v>20.217</v>
      </c>
      <c r="O26" s="13">
        <v>323.21</v>
      </c>
      <c r="P26" s="13">
        <v>457.42</v>
      </c>
      <c r="Q26" s="13"/>
      <c r="R26" s="13"/>
      <c r="S26" s="13" t="s">
        <v>141</v>
      </c>
      <c r="T26" s="17" t="s">
        <v>161</v>
      </c>
      <c r="U26" s="17" t="s">
        <v>162</v>
      </c>
      <c r="V26" s="15" t="s">
        <v>96</v>
      </c>
      <c r="W26" s="15"/>
      <c r="X26" s="15"/>
      <c r="Y26" s="15"/>
      <c r="Z26" s="15"/>
    </row>
    <row r="27" ht="97" customHeight="1" spans="1:26">
      <c r="A27" s="13">
        <v>19</v>
      </c>
      <c r="B27" s="13" t="s">
        <v>163</v>
      </c>
      <c r="C27" s="13" t="s">
        <v>30</v>
      </c>
      <c r="D27" s="15" t="s">
        <v>164</v>
      </c>
      <c r="E27" s="15" t="s">
        <v>32</v>
      </c>
      <c r="F27" s="15" t="s">
        <v>165</v>
      </c>
      <c r="G27" s="15" t="s">
        <v>166</v>
      </c>
      <c r="H27" s="16">
        <v>45061</v>
      </c>
      <c r="I27" s="16">
        <v>45261</v>
      </c>
      <c r="J27" s="56" t="s">
        <v>167</v>
      </c>
      <c r="K27" s="15"/>
      <c r="L27" s="13">
        <v>335.51</v>
      </c>
      <c r="M27" s="13">
        <v>335.51</v>
      </c>
      <c r="N27" s="13">
        <v>200</v>
      </c>
      <c r="O27" s="13">
        <v>135.51</v>
      </c>
      <c r="P27" s="13"/>
      <c r="Q27" s="13"/>
      <c r="R27" s="13"/>
      <c r="S27" s="15" t="s">
        <v>168</v>
      </c>
      <c r="T27" s="17" t="s">
        <v>169</v>
      </c>
      <c r="U27" s="17" t="s">
        <v>170</v>
      </c>
      <c r="V27" s="15" t="s">
        <v>171</v>
      </c>
      <c r="W27" s="15" t="s">
        <v>171</v>
      </c>
      <c r="X27" s="15" t="s">
        <v>172</v>
      </c>
      <c r="Y27" s="15">
        <v>13509706481</v>
      </c>
      <c r="Z27" s="13"/>
    </row>
    <row r="28" ht="112" customHeight="1" spans="1:26">
      <c r="A28" s="13">
        <v>20</v>
      </c>
      <c r="B28" s="15" t="s">
        <v>173</v>
      </c>
      <c r="C28" s="15" t="s">
        <v>30</v>
      </c>
      <c r="D28" s="15" t="s">
        <v>174</v>
      </c>
      <c r="E28" s="15" t="s">
        <v>32</v>
      </c>
      <c r="F28" s="15" t="s">
        <v>165</v>
      </c>
      <c r="G28" s="15" t="s">
        <v>166</v>
      </c>
      <c r="H28" s="16">
        <v>45056</v>
      </c>
      <c r="I28" s="16">
        <v>45261</v>
      </c>
      <c r="J28" s="17" t="s">
        <v>175</v>
      </c>
      <c r="K28" s="15"/>
      <c r="L28" s="15">
        <v>75</v>
      </c>
      <c r="M28" s="13">
        <v>75</v>
      </c>
      <c r="N28" s="13">
        <v>75</v>
      </c>
      <c r="O28" s="13"/>
      <c r="P28" s="13"/>
      <c r="Q28" s="13"/>
      <c r="R28" s="13"/>
      <c r="S28" s="15" t="s">
        <v>106</v>
      </c>
      <c r="T28" s="17" t="s">
        <v>176</v>
      </c>
      <c r="U28" s="17" t="s">
        <v>177</v>
      </c>
      <c r="V28" s="15" t="s">
        <v>178</v>
      </c>
      <c r="W28" s="15" t="s">
        <v>178</v>
      </c>
      <c r="X28" s="15" t="s">
        <v>179</v>
      </c>
      <c r="Y28" s="15" t="s">
        <v>180</v>
      </c>
      <c r="Z28" s="13"/>
    </row>
    <row r="29" ht="69" customHeight="1" spans="1:26">
      <c r="A29" s="13">
        <v>21</v>
      </c>
      <c r="B29" s="15" t="s">
        <v>181</v>
      </c>
      <c r="C29" s="15" t="s">
        <v>30</v>
      </c>
      <c r="D29" s="15" t="s">
        <v>182</v>
      </c>
      <c r="E29" s="15" t="s">
        <v>32</v>
      </c>
      <c r="F29" s="15" t="s">
        <v>165</v>
      </c>
      <c r="G29" s="15" t="s">
        <v>183</v>
      </c>
      <c r="H29" s="16">
        <v>45017</v>
      </c>
      <c r="I29" s="16">
        <v>45280</v>
      </c>
      <c r="J29" s="17" t="s">
        <v>184</v>
      </c>
      <c r="K29" s="15"/>
      <c r="L29" s="15">
        <v>384</v>
      </c>
      <c r="M29" s="13">
        <v>384</v>
      </c>
      <c r="N29" s="13">
        <v>254</v>
      </c>
      <c r="O29" s="13">
        <v>130</v>
      </c>
      <c r="P29" s="13"/>
      <c r="Q29" s="13"/>
      <c r="R29" s="13"/>
      <c r="S29" s="15" t="s">
        <v>185</v>
      </c>
      <c r="T29" s="17" t="s">
        <v>186</v>
      </c>
      <c r="U29" s="17" t="s">
        <v>187</v>
      </c>
      <c r="V29" s="15" t="s">
        <v>87</v>
      </c>
      <c r="W29" s="15" t="s">
        <v>87</v>
      </c>
      <c r="X29" s="15" t="s">
        <v>188</v>
      </c>
      <c r="Y29" s="15" t="s">
        <v>189</v>
      </c>
      <c r="Z29" s="13"/>
    </row>
    <row r="30" s="40" customFormat="1" ht="70" customHeight="1" spans="1:26">
      <c r="A30" s="13">
        <v>22</v>
      </c>
      <c r="B30" s="21" t="s">
        <v>190</v>
      </c>
      <c r="C30" s="13" t="s">
        <v>30</v>
      </c>
      <c r="D30" s="13" t="s">
        <v>191</v>
      </c>
      <c r="E30" s="13" t="s">
        <v>32</v>
      </c>
      <c r="F30" s="13" t="s">
        <v>165</v>
      </c>
      <c r="G30" s="13" t="s">
        <v>183</v>
      </c>
      <c r="H30" s="16">
        <v>45076</v>
      </c>
      <c r="I30" s="16">
        <v>45280</v>
      </c>
      <c r="J30" s="17" t="s">
        <v>192</v>
      </c>
      <c r="K30" s="15"/>
      <c r="L30" s="13">
        <v>228</v>
      </c>
      <c r="M30" s="13">
        <v>228</v>
      </c>
      <c r="N30" s="13">
        <v>148</v>
      </c>
      <c r="O30" s="13"/>
      <c r="P30" s="13">
        <v>80</v>
      </c>
      <c r="Q30" s="13"/>
      <c r="R30" s="13"/>
      <c r="S30" s="13"/>
      <c r="T30" s="17" t="s">
        <v>193</v>
      </c>
      <c r="U30" s="17" t="s">
        <v>194</v>
      </c>
      <c r="V30" s="15" t="s">
        <v>195</v>
      </c>
      <c r="W30" s="15"/>
      <c r="X30" s="15"/>
      <c r="Y30" s="15"/>
      <c r="Z30" s="15"/>
    </row>
    <row r="31" s="40" customFormat="1" ht="63" customHeight="1" spans="1:26">
      <c r="A31" s="13">
        <v>23</v>
      </c>
      <c r="B31" s="21" t="s">
        <v>196</v>
      </c>
      <c r="C31" s="13" t="s">
        <v>30</v>
      </c>
      <c r="D31" s="13" t="s">
        <v>197</v>
      </c>
      <c r="E31" s="13" t="s">
        <v>32</v>
      </c>
      <c r="F31" s="13" t="s">
        <v>165</v>
      </c>
      <c r="G31" s="13" t="s">
        <v>198</v>
      </c>
      <c r="H31" s="16">
        <v>45017</v>
      </c>
      <c r="I31" s="16">
        <v>45291</v>
      </c>
      <c r="J31" s="17" t="s">
        <v>199</v>
      </c>
      <c r="K31" s="15"/>
      <c r="L31" s="13">
        <v>87.2</v>
      </c>
      <c r="M31" s="13">
        <v>31.2</v>
      </c>
      <c r="N31" s="13"/>
      <c r="O31" s="13"/>
      <c r="P31" s="13">
        <v>31.2</v>
      </c>
      <c r="Q31" s="13"/>
      <c r="R31" s="13"/>
      <c r="S31" s="13" t="s">
        <v>62</v>
      </c>
      <c r="T31" s="17" t="s">
        <v>200</v>
      </c>
      <c r="U31" s="17" t="s">
        <v>201</v>
      </c>
      <c r="V31" s="15" t="s">
        <v>40</v>
      </c>
      <c r="W31" s="15"/>
      <c r="X31" s="15"/>
      <c r="Y31" s="15"/>
      <c r="Z31" s="15"/>
    </row>
    <row r="32" ht="42" customHeight="1" spans="1:26">
      <c r="A32" s="13">
        <v>24</v>
      </c>
      <c r="B32" s="13" t="s">
        <v>202</v>
      </c>
      <c r="C32" s="13" t="s">
        <v>30</v>
      </c>
      <c r="D32" s="15" t="s">
        <v>203</v>
      </c>
      <c r="E32" s="15" t="s">
        <v>32</v>
      </c>
      <c r="F32" s="15" t="s">
        <v>204</v>
      </c>
      <c r="G32" s="15" t="s">
        <v>205</v>
      </c>
      <c r="H32" s="16">
        <v>45047</v>
      </c>
      <c r="I32" s="16">
        <v>45280</v>
      </c>
      <c r="J32" s="18" t="s">
        <v>206</v>
      </c>
      <c r="K32" s="13"/>
      <c r="L32" s="13">
        <v>65</v>
      </c>
      <c r="M32" s="13">
        <v>65</v>
      </c>
      <c r="N32" s="13">
        <v>65</v>
      </c>
      <c r="O32" s="13"/>
      <c r="P32" s="13"/>
      <c r="Q32" s="13"/>
      <c r="R32" s="13"/>
      <c r="S32" s="13" t="s">
        <v>207</v>
      </c>
      <c r="T32" s="18" t="s">
        <v>208</v>
      </c>
      <c r="U32" s="18" t="s">
        <v>86</v>
      </c>
      <c r="V32" s="15" t="s">
        <v>87</v>
      </c>
      <c r="W32" s="13" t="s">
        <v>115</v>
      </c>
      <c r="X32" s="60" t="s">
        <v>209</v>
      </c>
      <c r="Y32" s="15" t="s">
        <v>210</v>
      </c>
      <c r="Z32" s="13"/>
    </row>
    <row r="33" ht="63" customHeight="1" spans="1:26">
      <c r="A33" s="13">
        <v>25</v>
      </c>
      <c r="B33" s="13" t="s">
        <v>211</v>
      </c>
      <c r="C33" s="13" t="s">
        <v>30</v>
      </c>
      <c r="D33" s="13" t="s">
        <v>212</v>
      </c>
      <c r="E33" s="13" t="s">
        <v>32</v>
      </c>
      <c r="F33" s="13" t="s">
        <v>204</v>
      </c>
      <c r="G33" s="13" t="s">
        <v>213</v>
      </c>
      <c r="H33" s="16">
        <v>45015</v>
      </c>
      <c r="I33" s="16">
        <v>45107</v>
      </c>
      <c r="J33" s="17" t="s">
        <v>214</v>
      </c>
      <c r="K33" s="15"/>
      <c r="L33" s="13">
        <v>500</v>
      </c>
      <c r="M33" s="13">
        <v>68</v>
      </c>
      <c r="N33" s="13"/>
      <c r="O33" s="13">
        <v>68</v>
      </c>
      <c r="P33" s="13"/>
      <c r="Q33" s="13"/>
      <c r="R33" s="13"/>
      <c r="S33" s="13" t="s">
        <v>215</v>
      </c>
      <c r="T33" s="17" t="s">
        <v>216</v>
      </c>
      <c r="U33" s="17" t="s">
        <v>217</v>
      </c>
      <c r="V33" s="15" t="s">
        <v>195</v>
      </c>
      <c r="W33" s="15" t="s">
        <v>195</v>
      </c>
      <c r="X33" s="15"/>
      <c r="Y33" s="15"/>
      <c r="Z33" s="15"/>
    </row>
    <row r="34" s="40" customFormat="1" ht="58" customHeight="1" spans="1:26">
      <c r="A34" s="13">
        <v>26</v>
      </c>
      <c r="B34" s="21" t="s">
        <v>218</v>
      </c>
      <c r="C34" s="13" t="s">
        <v>30</v>
      </c>
      <c r="D34" s="15" t="s">
        <v>31</v>
      </c>
      <c r="E34" s="15" t="s">
        <v>32</v>
      </c>
      <c r="F34" s="15" t="s">
        <v>219</v>
      </c>
      <c r="G34" s="15" t="s">
        <v>220</v>
      </c>
      <c r="H34" s="16">
        <v>44927</v>
      </c>
      <c r="I34" s="16">
        <v>45280</v>
      </c>
      <c r="J34" s="17" t="s">
        <v>221</v>
      </c>
      <c r="K34" s="15" t="s">
        <v>222</v>
      </c>
      <c r="L34" s="13">
        <v>550</v>
      </c>
      <c r="M34" s="13">
        <v>550</v>
      </c>
      <c r="N34" s="13">
        <v>382</v>
      </c>
      <c r="O34" s="13">
        <v>168</v>
      </c>
      <c r="P34" s="13"/>
      <c r="Q34" s="13"/>
      <c r="R34" s="13"/>
      <c r="S34" s="13" t="s">
        <v>223</v>
      </c>
      <c r="T34" s="17" t="s">
        <v>224</v>
      </c>
      <c r="U34" s="17" t="s">
        <v>225</v>
      </c>
      <c r="V34" s="15" t="s">
        <v>195</v>
      </c>
      <c r="W34" s="15" t="s">
        <v>41</v>
      </c>
      <c r="X34" s="15" t="s">
        <v>226</v>
      </c>
      <c r="Y34" s="15" t="s">
        <v>227</v>
      </c>
      <c r="Z34" s="13"/>
    </row>
    <row r="35" s="40" customFormat="1" ht="96" customHeight="1" spans="1:26">
      <c r="A35" s="13">
        <v>27</v>
      </c>
      <c r="B35" s="13" t="s">
        <v>228</v>
      </c>
      <c r="C35" s="13" t="s">
        <v>30</v>
      </c>
      <c r="D35" s="15" t="s">
        <v>31</v>
      </c>
      <c r="E35" s="15" t="s">
        <v>32</v>
      </c>
      <c r="F35" s="15" t="s">
        <v>229</v>
      </c>
      <c r="G35" s="15" t="s">
        <v>230</v>
      </c>
      <c r="H35" s="16">
        <v>45015</v>
      </c>
      <c r="I35" s="16">
        <v>45290</v>
      </c>
      <c r="J35" s="18" t="s">
        <v>231</v>
      </c>
      <c r="K35" s="13" t="s">
        <v>232</v>
      </c>
      <c r="L35" s="13">
        <v>500</v>
      </c>
      <c r="M35" s="13">
        <v>500</v>
      </c>
      <c r="N35" s="13">
        <v>194</v>
      </c>
      <c r="O35" s="13"/>
      <c r="P35" s="13"/>
      <c r="Q35" s="13"/>
      <c r="R35" s="13">
        <v>306</v>
      </c>
      <c r="S35" s="13" t="s">
        <v>223</v>
      </c>
      <c r="T35" s="18" t="s">
        <v>233</v>
      </c>
      <c r="U35" s="18" t="s">
        <v>234</v>
      </c>
      <c r="V35" s="15" t="s">
        <v>195</v>
      </c>
      <c r="W35" s="15" t="s">
        <v>41</v>
      </c>
      <c r="X35" s="15" t="s">
        <v>226</v>
      </c>
      <c r="Y35" s="15" t="s">
        <v>227</v>
      </c>
      <c r="Z35" s="13"/>
    </row>
    <row r="36" s="40" customFormat="1" ht="63" customHeight="1" spans="1:26">
      <c r="A36" s="13">
        <v>28</v>
      </c>
      <c r="B36" s="21" t="s">
        <v>235</v>
      </c>
      <c r="C36" s="13" t="s">
        <v>30</v>
      </c>
      <c r="D36" s="13" t="s">
        <v>81</v>
      </c>
      <c r="E36" s="13" t="s">
        <v>32</v>
      </c>
      <c r="F36" s="13" t="s">
        <v>236</v>
      </c>
      <c r="G36" s="13" t="s">
        <v>236</v>
      </c>
      <c r="H36" s="16">
        <v>45066</v>
      </c>
      <c r="I36" s="16">
        <v>45291</v>
      </c>
      <c r="J36" s="17" t="s">
        <v>237</v>
      </c>
      <c r="K36" s="15"/>
      <c r="L36" s="13">
        <v>70</v>
      </c>
      <c r="M36" s="13">
        <v>70</v>
      </c>
      <c r="N36" s="13">
        <v>50</v>
      </c>
      <c r="O36" s="13">
        <v>15</v>
      </c>
      <c r="P36" s="13"/>
      <c r="Q36" s="13">
        <v>5</v>
      </c>
      <c r="R36" s="13"/>
      <c r="S36" s="13" t="s">
        <v>84</v>
      </c>
      <c r="T36" s="17" t="s">
        <v>238</v>
      </c>
      <c r="U36" s="17" t="s">
        <v>86</v>
      </c>
      <c r="V36" s="15" t="s">
        <v>87</v>
      </c>
      <c r="W36" s="15"/>
      <c r="X36" s="15"/>
      <c r="Y36" s="15"/>
      <c r="Z36" s="15" t="s">
        <v>239</v>
      </c>
    </row>
    <row r="37" s="40" customFormat="1" ht="63" customHeight="1" spans="1:26">
      <c r="A37" s="13">
        <v>29</v>
      </c>
      <c r="B37" s="21" t="s">
        <v>240</v>
      </c>
      <c r="C37" s="13" t="s">
        <v>30</v>
      </c>
      <c r="D37" s="13" t="s">
        <v>241</v>
      </c>
      <c r="E37" s="13" t="s">
        <v>32</v>
      </c>
      <c r="F37" s="13" t="s">
        <v>236</v>
      </c>
      <c r="G37" s="13" t="s">
        <v>236</v>
      </c>
      <c r="H37" s="16">
        <v>45066</v>
      </c>
      <c r="I37" s="16">
        <v>45290</v>
      </c>
      <c r="J37" s="17" t="s">
        <v>242</v>
      </c>
      <c r="K37" s="15"/>
      <c r="L37" s="13">
        <v>70</v>
      </c>
      <c r="M37" s="13">
        <v>70</v>
      </c>
      <c r="N37" s="13">
        <v>50</v>
      </c>
      <c r="O37" s="13">
        <v>15</v>
      </c>
      <c r="P37" s="13"/>
      <c r="Q37" s="13">
        <v>5</v>
      </c>
      <c r="R37" s="13"/>
      <c r="S37" s="13" t="s">
        <v>106</v>
      </c>
      <c r="T37" s="17" t="s">
        <v>243</v>
      </c>
      <c r="U37" s="17" t="s">
        <v>244</v>
      </c>
      <c r="V37" s="15" t="s">
        <v>245</v>
      </c>
      <c r="W37" s="15"/>
      <c r="X37" s="15"/>
      <c r="Y37" s="15"/>
      <c r="Z37" s="15" t="s">
        <v>239</v>
      </c>
    </row>
    <row r="38" s="40" customFormat="1" ht="63" customHeight="1" spans="1:26">
      <c r="A38" s="13">
        <v>30</v>
      </c>
      <c r="B38" s="21" t="s">
        <v>246</v>
      </c>
      <c r="C38" s="13" t="s">
        <v>30</v>
      </c>
      <c r="D38" s="13" t="s">
        <v>247</v>
      </c>
      <c r="E38" s="13" t="s">
        <v>32</v>
      </c>
      <c r="F38" s="13" t="s">
        <v>236</v>
      </c>
      <c r="G38" s="13" t="s">
        <v>236</v>
      </c>
      <c r="H38" s="16">
        <v>45066</v>
      </c>
      <c r="I38" s="16">
        <v>45290</v>
      </c>
      <c r="J38" s="17" t="s">
        <v>248</v>
      </c>
      <c r="K38" s="15"/>
      <c r="L38" s="13">
        <v>70</v>
      </c>
      <c r="M38" s="13">
        <v>70</v>
      </c>
      <c r="N38" s="13">
        <v>50</v>
      </c>
      <c r="O38" s="13">
        <v>15</v>
      </c>
      <c r="P38" s="13"/>
      <c r="Q38" s="13">
        <v>5</v>
      </c>
      <c r="R38" s="13"/>
      <c r="S38" s="13" t="s">
        <v>249</v>
      </c>
      <c r="T38" s="17" t="s">
        <v>250</v>
      </c>
      <c r="U38" s="17" t="s">
        <v>251</v>
      </c>
      <c r="V38" s="15" t="s">
        <v>144</v>
      </c>
      <c r="W38" s="15"/>
      <c r="X38" s="15"/>
      <c r="Y38" s="15"/>
      <c r="Z38" s="15" t="s">
        <v>239</v>
      </c>
    </row>
    <row r="39" s="40" customFormat="1" ht="63" customHeight="1" spans="1:26">
      <c r="A39" s="13">
        <v>31</v>
      </c>
      <c r="B39" s="21" t="s">
        <v>252</v>
      </c>
      <c r="C39" s="13" t="s">
        <v>30</v>
      </c>
      <c r="D39" s="13" t="s">
        <v>66</v>
      </c>
      <c r="E39" s="13" t="s">
        <v>32</v>
      </c>
      <c r="F39" s="13" t="s">
        <v>236</v>
      </c>
      <c r="G39" s="13" t="s">
        <v>236</v>
      </c>
      <c r="H39" s="16">
        <v>45066</v>
      </c>
      <c r="I39" s="44">
        <v>45290</v>
      </c>
      <c r="J39" s="18" t="s">
        <v>253</v>
      </c>
      <c r="K39" s="15"/>
      <c r="L39" s="13">
        <v>70</v>
      </c>
      <c r="M39" s="13">
        <v>70</v>
      </c>
      <c r="N39" s="13">
        <v>50</v>
      </c>
      <c r="O39" s="13">
        <v>15</v>
      </c>
      <c r="P39" s="13"/>
      <c r="Q39" s="13">
        <v>5</v>
      </c>
      <c r="R39" s="13"/>
      <c r="S39" s="13" t="s">
        <v>254</v>
      </c>
      <c r="T39" s="18" t="s">
        <v>255</v>
      </c>
      <c r="U39" s="18" t="s">
        <v>256</v>
      </c>
      <c r="V39" s="15" t="s">
        <v>70</v>
      </c>
      <c r="W39" s="15"/>
      <c r="X39" s="15"/>
      <c r="Y39" s="15"/>
      <c r="Z39" s="15" t="s">
        <v>239</v>
      </c>
    </row>
    <row r="40" s="40" customFormat="1" ht="90" customHeight="1" spans="1:26">
      <c r="A40" s="13">
        <v>32</v>
      </c>
      <c r="B40" s="21" t="s">
        <v>257</v>
      </c>
      <c r="C40" s="13" t="s">
        <v>30</v>
      </c>
      <c r="D40" s="13" t="s">
        <v>258</v>
      </c>
      <c r="E40" s="13" t="s">
        <v>32</v>
      </c>
      <c r="F40" s="13" t="s">
        <v>236</v>
      </c>
      <c r="G40" s="13" t="s">
        <v>236</v>
      </c>
      <c r="H40" s="16">
        <v>45066</v>
      </c>
      <c r="I40" s="44">
        <v>45290</v>
      </c>
      <c r="J40" s="18" t="s">
        <v>259</v>
      </c>
      <c r="K40" s="15"/>
      <c r="L40" s="13">
        <v>70</v>
      </c>
      <c r="M40" s="13">
        <v>70</v>
      </c>
      <c r="N40" s="13">
        <v>50</v>
      </c>
      <c r="O40" s="13">
        <v>15</v>
      </c>
      <c r="P40" s="13"/>
      <c r="Q40" s="13">
        <v>5</v>
      </c>
      <c r="R40" s="13"/>
      <c r="S40" s="13" t="s">
        <v>62</v>
      </c>
      <c r="T40" s="17" t="s">
        <v>260</v>
      </c>
      <c r="U40" s="17" t="s">
        <v>261</v>
      </c>
      <c r="V40" s="15" t="s">
        <v>50</v>
      </c>
      <c r="W40" s="15"/>
      <c r="X40" s="15"/>
      <c r="Y40" s="15"/>
      <c r="Z40" s="15" t="s">
        <v>239</v>
      </c>
    </row>
    <row r="41" s="40" customFormat="1" ht="63" customHeight="1" spans="1:26">
      <c r="A41" s="13">
        <v>33</v>
      </c>
      <c r="B41" s="21" t="s">
        <v>262</v>
      </c>
      <c r="C41" s="13" t="s">
        <v>30</v>
      </c>
      <c r="D41" s="13" t="s">
        <v>127</v>
      </c>
      <c r="E41" s="13" t="s">
        <v>32</v>
      </c>
      <c r="F41" s="13" t="s">
        <v>236</v>
      </c>
      <c r="G41" s="13" t="s">
        <v>236</v>
      </c>
      <c r="H41" s="16">
        <v>45066</v>
      </c>
      <c r="I41" s="44">
        <v>45444</v>
      </c>
      <c r="J41" s="57" t="s">
        <v>263</v>
      </c>
      <c r="K41" s="15"/>
      <c r="L41" s="13">
        <v>387.4</v>
      </c>
      <c r="M41" s="13">
        <v>387.4</v>
      </c>
      <c r="N41" s="13">
        <v>367.4</v>
      </c>
      <c r="O41" s="13">
        <v>15</v>
      </c>
      <c r="P41" s="13"/>
      <c r="Q41" s="13">
        <v>5</v>
      </c>
      <c r="R41" s="13"/>
      <c r="S41" s="13" t="s">
        <v>106</v>
      </c>
      <c r="T41" s="18" t="s">
        <v>264</v>
      </c>
      <c r="U41" s="57" t="s">
        <v>265</v>
      </c>
      <c r="V41" s="15" t="s">
        <v>132</v>
      </c>
      <c r="W41" s="15"/>
      <c r="X41" s="15"/>
      <c r="Y41" s="15"/>
      <c r="Z41" s="15" t="s">
        <v>239</v>
      </c>
    </row>
    <row r="42" s="40" customFormat="1" ht="82" customHeight="1" spans="1:26">
      <c r="A42" s="13">
        <v>34</v>
      </c>
      <c r="B42" s="21" t="s">
        <v>266</v>
      </c>
      <c r="C42" s="13" t="s">
        <v>30</v>
      </c>
      <c r="D42" s="13" t="s">
        <v>267</v>
      </c>
      <c r="E42" s="13" t="s">
        <v>32</v>
      </c>
      <c r="F42" s="13" t="s">
        <v>236</v>
      </c>
      <c r="G42" s="13" t="s">
        <v>236</v>
      </c>
      <c r="H42" s="16">
        <v>45066</v>
      </c>
      <c r="I42" s="44">
        <v>45240</v>
      </c>
      <c r="J42" s="18" t="s">
        <v>268</v>
      </c>
      <c r="K42" s="15"/>
      <c r="L42" s="13">
        <v>70</v>
      </c>
      <c r="M42" s="13">
        <v>70</v>
      </c>
      <c r="N42" s="13">
        <v>50</v>
      </c>
      <c r="O42" s="13">
        <v>15</v>
      </c>
      <c r="P42" s="13"/>
      <c r="Q42" s="13">
        <v>5</v>
      </c>
      <c r="R42" s="13"/>
      <c r="S42" s="13" t="s">
        <v>141</v>
      </c>
      <c r="T42" s="17" t="s">
        <v>269</v>
      </c>
      <c r="U42" s="17" t="s">
        <v>270</v>
      </c>
      <c r="V42" s="15" t="s">
        <v>178</v>
      </c>
      <c r="W42" s="15"/>
      <c r="X42" s="15"/>
      <c r="Y42" s="15"/>
      <c r="Z42" s="15" t="s">
        <v>239</v>
      </c>
    </row>
    <row r="43" s="40" customFormat="1" ht="30" customHeight="1" spans="1:26">
      <c r="A43" s="13"/>
      <c r="B43" s="43" t="s">
        <v>271</v>
      </c>
      <c r="C43" s="43"/>
      <c r="D43" s="43"/>
      <c r="E43" s="43"/>
      <c r="F43" s="43"/>
      <c r="G43" s="43"/>
      <c r="H43" s="43"/>
      <c r="I43" s="43"/>
      <c r="J43" s="43"/>
      <c r="K43" s="21"/>
      <c r="L43" s="58">
        <f t="shared" ref="L43:R43" si="2">SUM(L44:L48)</f>
        <v>1501</v>
      </c>
      <c r="M43" s="58">
        <f t="shared" si="2"/>
        <v>1501</v>
      </c>
      <c r="N43" s="58">
        <f t="shared" si="2"/>
        <v>966.44</v>
      </c>
      <c r="O43" s="58">
        <f t="shared" si="2"/>
        <v>421.56</v>
      </c>
      <c r="P43" s="58">
        <f t="shared" si="2"/>
        <v>0</v>
      </c>
      <c r="Q43" s="58">
        <f t="shared" si="2"/>
        <v>113</v>
      </c>
      <c r="R43" s="58">
        <f t="shared" si="2"/>
        <v>0</v>
      </c>
      <c r="S43" s="13"/>
      <c r="T43" s="18"/>
      <c r="U43" s="18"/>
      <c r="V43" s="15"/>
      <c r="W43" s="15"/>
      <c r="X43" s="15"/>
      <c r="Y43" s="15"/>
      <c r="Z43" s="13"/>
    </row>
    <row r="44" s="40" customFormat="1" ht="60" customHeight="1" spans="1:26">
      <c r="A44" s="13">
        <v>35</v>
      </c>
      <c r="B44" s="13" t="s">
        <v>272</v>
      </c>
      <c r="C44" s="13" t="s">
        <v>30</v>
      </c>
      <c r="D44" s="15" t="s">
        <v>31</v>
      </c>
      <c r="E44" s="15"/>
      <c r="F44" s="15"/>
      <c r="G44" s="15"/>
      <c r="H44" s="16">
        <v>44866</v>
      </c>
      <c r="I44" s="16">
        <v>45290</v>
      </c>
      <c r="J44" s="18" t="s">
        <v>273</v>
      </c>
      <c r="K44" s="21" t="s">
        <v>274</v>
      </c>
      <c r="L44" s="21">
        <v>600</v>
      </c>
      <c r="M44" s="13">
        <v>600</v>
      </c>
      <c r="N44" s="13">
        <v>480</v>
      </c>
      <c r="O44" s="13">
        <v>120</v>
      </c>
      <c r="P44" s="13"/>
      <c r="Q44" s="13"/>
      <c r="R44" s="13"/>
      <c r="S44" s="13" t="s">
        <v>223</v>
      </c>
      <c r="T44" s="17" t="s">
        <v>275</v>
      </c>
      <c r="U44" s="17" t="s">
        <v>276</v>
      </c>
      <c r="V44" s="15" t="s">
        <v>277</v>
      </c>
      <c r="W44" s="15" t="s">
        <v>41</v>
      </c>
      <c r="X44" s="15" t="s">
        <v>226</v>
      </c>
      <c r="Y44" s="15" t="s">
        <v>227</v>
      </c>
      <c r="Z44" s="13"/>
    </row>
    <row r="45" s="40" customFormat="1" ht="73" customHeight="1" spans="1:26">
      <c r="A45" s="13">
        <v>36</v>
      </c>
      <c r="B45" s="13" t="s">
        <v>278</v>
      </c>
      <c r="C45" s="13" t="s">
        <v>30</v>
      </c>
      <c r="D45" s="15" t="s">
        <v>197</v>
      </c>
      <c r="E45" s="15"/>
      <c r="F45" s="15"/>
      <c r="G45" s="15"/>
      <c r="H45" s="16">
        <v>45131</v>
      </c>
      <c r="I45" s="16">
        <v>45199</v>
      </c>
      <c r="J45" s="18" t="s">
        <v>279</v>
      </c>
      <c r="K45" s="13" t="s">
        <v>280</v>
      </c>
      <c r="L45" s="21">
        <v>788</v>
      </c>
      <c r="M45" s="13">
        <v>788</v>
      </c>
      <c r="N45" s="13">
        <v>486.44</v>
      </c>
      <c r="O45" s="13">
        <v>301.56</v>
      </c>
      <c r="P45" s="13"/>
      <c r="Q45" s="13"/>
      <c r="R45" s="13"/>
      <c r="S45" s="13" t="s">
        <v>281</v>
      </c>
      <c r="T45" s="17" t="s">
        <v>282</v>
      </c>
      <c r="U45" s="17" t="s">
        <v>283</v>
      </c>
      <c r="V45" s="15" t="s">
        <v>284</v>
      </c>
      <c r="W45" s="15"/>
      <c r="X45" s="15"/>
      <c r="Y45" s="15"/>
      <c r="Z45" s="13"/>
    </row>
    <row r="46" ht="61" customHeight="1" spans="1:26">
      <c r="A46" s="13">
        <v>37</v>
      </c>
      <c r="B46" s="13" t="s">
        <v>285</v>
      </c>
      <c r="C46" s="13" t="s">
        <v>30</v>
      </c>
      <c r="D46" s="15" t="s">
        <v>197</v>
      </c>
      <c r="E46" s="15"/>
      <c r="F46" s="15"/>
      <c r="G46" s="15"/>
      <c r="H46" s="16">
        <v>44927</v>
      </c>
      <c r="I46" s="16">
        <v>45280</v>
      </c>
      <c r="J46" s="18" t="s">
        <v>286</v>
      </c>
      <c r="K46" s="13" t="s">
        <v>287</v>
      </c>
      <c r="L46" s="13">
        <v>32</v>
      </c>
      <c r="M46" s="13">
        <v>32</v>
      </c>
      <c r="N46" s="13"/>
      <c r="O46" s="13"/>
      <c r="P46" s="13"/>
      <c r="Q46" s="13">
        <v>32</v>
      </c>
      <c r="R46" s="13"/>
      <c r="S46" s="13" t="s">
        <v>223</v>
      </c>
      <c r="T46" s="18" t="s">
        <v>288</v>
      </c>
      <c r="U46" s="18" t="s">
        <v>289</v>
      </c>
      <c r="V46" s="15" t="s">
        <v>195</v>
      </c>
      <c r="W46" s="15" t="s">
        <v>195</v>
      </c>
      <c r="X46" s="15" t="s">
        <v>226</v>
      </c>
      <c r="Y46" s="15" t="s">
        <v>227</v>
      </c>
      <c r="Z46" s="13"/>
    </row>
    <row r="47" ht="73" customHeight="1" spans="1:26">
      <c r="A47" s="13">
        <v>38</v>
      </c>
      <c r="B47" s="13" t="s">
        <v>290</v>
      </c>
      <c r="C47" s="13" t="s">
        <v>30</v>
      </c>
      <c r="D47" s="15" t="s">
        <v>197</v>
      </c>
      <c r="E47" s="15"/>
      <c r="F47" s="15"/>
      <c r="G47" s="15"/>
      <c r="H47" s="16">
        <v>44927</v>
      </c>
      <c r="I47" s="16">
        <v>45280</v>
      </c>
      <c r="J47" s="18" t="s">
        <v>291</v>
      </c>
      <c r="K47" s="13" t="s">
        <v>292</v>
      </c>
      <c r="L47" s="13">
        <v>11</v>
      </c>
      <c r="M47" s="13">
        <v>11</v>
      </c>
      <c r="N47" s="13"/>
      <c r="O47" s="13"/>
      <c r="P47" s="13"/>
      <c r="Q47" s="13">
        <v>11</v>
      </c>
      <c r="R47" s="13"/>
      <c r="S47" s="13" t="s">
        <v>223</v>
      </c>
      <c r="T47" s="18" t="s">
        <v>293</v>
      </c>
      <c r="U47" s="18" t="s">
        <v>294</v>
      </c>
      <c r="V47" s="15" t="s">
        <v>195</v>
      </c>
      <c r="W47" s="15" t="s">
        <v>195</v>
      </c>
      <c r="X47" s="15" t="s">
        <v>226</v>
      </c>
      <c r="Y47" s="15" t="s">
        <v>227</v>
      </c>
      <c r="Z47" s="13"/>
    </row>
    <row r="48" ht="51" customHeight="1" spans="1:26">
      <c r="A48" s="13">
        <v>39</v>
      </c>
      <c r="B48" s="21" t="s">
        <v>295</v>
      </c>
      <c r="C48" s="13" t="s">
        <v>30</v>
      </c>
      <c r="D48" s="15" t="s">
        <v>31</v>
      </c>
      <c r="E48" s="15"/>
      <c r="F48" s="15"/>
      <c r="G48" s="15"/>
      <c r="H48" s="16">
        <v>44927</v>
      </c>
      <c r="I48" s="16">
        <v>45290</v>
      </c>
      <c r="J48" s="17" t="s">
        <v>296</v>
      </c>
      <c r="K48" s="21" t="s">
        <v>297</v>
      </c>
      <c r="L48" s="21">
        <v>70</v>
      </c>
      <c r="M48" s="13">
        <v>70</v>
      </c>
      <c r="N48" s="13"/>
      <c r="O48" s="13"/>
      <c r="P48" s="13"/>
      <c r="Q48" s="13">
        <v>70</v>
      </c>
      <c r="R48" s="13"/>
      <c r="S48" s="13" t="s">
        <v>223</v>
      </c>
      <c r="T48" s="17" t="s">
        <v>298</v>
      </c>
      <c r="U48" s="17" t="s">
        <v>299</v>
      </c>
      <c r="V48" s="15" t="s">
        <v>195</v>
      </c>
      <c r="W48" s="15" t="s">
        <v>41</v>
      </c>
      <c r="X48" s="15" t="s">
        <v>226</v>
      </c>
      <c r="Y48" s="15" t="s">
        <v>227</v>
      </c>
      <c r="Z48" s="13"/>
    </row>
    <row r="49" ht="31" customHeight="1" spans="1:26">
      <c r="A49" s="13"/>
      <c r="B49" s="43" t="s">
        <v>300</v>
      </c>
      <c r="C49" s="43"/>
      <c r="D49" s="43"/>
      <c r="E49" s="43"/>
      <c r="F49" s="43"/>
      <c r="G49" s="43"/>
      <c r="H49" s="43"/>
      <c r="I49" s="43"/>
      <c r="J49" s="43"/>
      <c r="K49" s="21"/>
      <c r="L49" s="58">
        <f t="shared" ref="L49:R49" si="3">SUM(L50:L68)</f>
        <v>5130.8</v>
      </c>
      <c r="M49" s="58">
        <f t="shared" si="3"/>
        <v>4637.21</v>
      </c>
      <c r="N49" s="58">
        <f t="shared" si="3"/>
        <v>1905.74</v>
      </c>
      <c r="O49" s="58">
        <f t="shared" si="3"/>
        <v>623</v>
      </c>
      <c r="P49" s="58">
        <f t="shared" si="3"/>
        <v>503.47</v>
      </c>
      <c r="Q49" s="58">
        <f t="shared" si="3"/>
        <v>1605</v>
      </c>
      <c r="R49" s="58">
        <f t="shared" si="3"/>
        <v>0</v>
      </c>
      <c r="S49" s="13"/>
      <c r="T49" s="17"/>
      <c r="U49" s="17"/>
      <c r="V49" s="15"/>
      <c r="W49" s="15"/>
      <c r="X49" s="15"/>
      <c r="Y49" s="15"/>
      <c r="Z49" s="13"/>
    </row>
    <row r="50" ht="49" customHeight="1" spans="1:26">
      <c r="A50" s="13">
        <v>40</v>
      </c>
      <c r="B50" s="15" t="s">
        <v>301</v>
      </c>
      <c r="C50" s="15" t="s">
        <v>30</v>
      </c>
      <c r="D50" s="15" t="s">
        <v>302</v>
      </c>
      <c r="E50" s="15"/>
      <c r="F50" s="15"/>
      <c r="G50" s="15"/>
      <c r="H50" s="16">
        <v>45015</v>
      </c>
      <c r="I50" s="16">
        <v>45261</v>
      </c>
      <c r="J50" s="17" t="s">
        <v>303</v>
      </c>
      <c r="K50" s="15"/>
      <c r="L50" s="15">
        <v>178</v>
      </c>
      <c r="M50" s="13">
        <v>178</v>
      </c>
      <c r="N50" s="13">
        <v>109</v>
      </c>
      <c r="O50" s="13">
        <v>69</v>
      </c>
      <c r="P50" s="13"/>
      <c r="Q50" s="13"/>
      <c r="R50" s="13"/>
      <c r="S50" s="15" t="s">
        <v>304</v>
      </c>
      <c r="T50" s="17" t="s">
        <v>305</v>
      </c>
      <c r="U50" s="17" t="s">
        <v>306</v>
      </c>
      <c r="V50" s="15" t="s">
        <v>87</v>
      </c>
      <c r="W50" s="15" t="s">
        <v>87</v>
      </c>
      <c r="X50" s="15" t="s">
        <v>307</v>
      </c>
      <c r="Y50" s="15" t="s">
        <v>308</v>
      </c>
      <c r="Z50" s="13"/>
    </row>
    <row r="51" ht="39" customHeight="1" spans="1:26">
      <c r="A51" s="13">
        <v>41</v>
      </c>
      <c r="B51" s="15" t="s">
        <v>309</v>
      </c>
      <c r="C51" s="15" t="s">
        <v>30</v>
      </c>
      <c r="D51" s="15" t="s">
        <v>310</v>
      </c>
      <c r="E51" s="15"/>
      <c r="F51" s="15"/>
      <c r="G51" s="15"/>
      <c r="H51" s="45">
        <v>45036</v>
      </c>
      <c r="I51" s="45">
        <v>45230</v>
      </c>
      <c r="J51" s="17" t="s">
        <v>311</v>
      </c>
      <c r="K51" s="15"/>
      <c r="L51" s="15">
        <v>350</v>
      </c>
      <c r="M51" s="13">
        <v>350</v>
      </c>
      <c r="N51" s="13">
        <v>350</v>
      </c>
      <c r="O51" s="13"/>
      <c r="P51" s="13"/>
      <c r="Q51" s="13"/>
      <c r="R51" s="13"/>
      <c r="S51" s="15" t="s">
        <v>106</v>
      </c>
      <c r="T51" s="17" t="s">
        <v>312</v>
      </c>
      <c r="U51" s="17" t="s">
        <v>313</v>
      </c>
      <c r="V51" s="15" t="s">
        <v>314</v>
      </c>
      <c r="W51" s="15" t="s">
        <v>314</v>
      </c>
      <c r="X51" s="15"/>
      <c r="Y51" s="15"/>
      <c r="Z51" s="13"/>
    </row>
    <row r="52" ht="67" customHeight="1" spans="1:26">
      <c r="A52" s="13">
        <v>42</v>
      </c>
      <c r="B52" s="13" t="s">
        <v>315</v>
      </c>
      <c r="C52" s="13" t="s">
        <v>30</v>
      </c>
      <c r="D52" s="13" t="s">
        <v>316</v>
      </c>
      <c r="E52" s="13"/>
      <c r="F52" s="13"/>
      <c r="G52" s="13"/>
      <c r="H52" s="16">
        <v>44927</v>
      </c>
      <c r="I52" s="16">
        <v>45291</v>
      </c>
      <c r="J52" s="17" t="s">
        <v>317</v>
      </c>
      <c r="K52" s="13"/>
      <c r="L52" s="13">
        <v>179.59</v>
      </c>
      <c r="M52" s="13">
        <v>160</v>
      </c>
      <c r="N52" s="13">
        <v>160</v>
      </c>
      <c r="O52" s="13"/>
      <c r="P52" s="13"/>
      <c r="Q52" s="13"/>
      <c r="R52" s="13"/>
      <c r="S52" s="13" t="s">
        <v>318</v>
      </c>
      <c r="T52" s="17" t="s">
        <v>319</v>
      </c>
      <c r="U52" s="17" t="s">
        <v>320</v>
      </c>
      <c r="V52" s="15" t="s">
        <v>96</v>
      </c>
      <c r="W52" s="15" t="s">
        <v>96</v>
      </c>
      <c r="X52" s="15" t="s">
        <v>97</v>
      </c>
      <c r="Y52" s="15">
        <v>15934260717</v>
      </c>
      <c r="Z52" s="13"/>
    </row>
    <row r="53" ht="54" customHeight="1" spans="1:26">
      <c r="A53" s="13">
        <v>43</v>
      </c>
      <c r="B53" s="13" t="s">
        <v>321</v>
      </c>
      <c r="C53" s="13" t="s">
        <v>30</v>
      </c>
      <c r="D53" s="15" t="s">
        <v>322</v>
      </c>
      <c r="E53" s="15"/>
      <c r="F53" s="15"/>
      <c r="G53" s="15"/>
      <c r="H53" s="16">
        <v>45047</v>
      </c>
      <c r="I53" s="16">
        <v>45280</v>
      </c>
      <c r="J53" s="17" t="s">
        <v>323</v>
      </c>
      <c r="K53" s="15"/>
      <c r="L53" s="15">
        <v>201</v>
      </c>
      <c r="M53" s="13">
        <v>201</v>
      </c>
      <c r="N53" s="13"/>
      <c r="O53" s="13">
        <v>201</v>
      </c>
      <c r="P53" s="13"/>
      <c r="Q53" s="13"/>
      <c r="R53" s="13"/>
      <c r="S53" s="15" t="s">
        <v>324</v>
      </c>
      <c r="T53" s="17" t="s">
        <v>325</v>
      </c>
      <c r="U53" s="17" t="s">
        <v>326</v>
      </c>
      <c r="V53" s="15" t="s">
        <v>87</v>
      </c>
      <c r="W53" s="15" t="s">
        <v>87</v>
      </c>
      <c r="X53" s="15" t="s">
        <v>327</v>
      </c>
      <c r="Y53" s="15" t="s">
        <v>328</v>
      </c>
      <c r="Z53" s="13"/>
    </row>
    <row r="54" ht="56" customHeight="1" spans="1:26">
      <c r="A54" s="13">
        <v>44</v>
      </c>
      <c r="B54" s="13" t="s">
        <v>329</v>
      </c>
      <c r="C54" s="13" t="s">
        <v>30</v>
      </c>
      <c r="D54" s="13" t="s">
        <v>330</v>
      </c>
      <c r="E54" s="13"/>
      <c r="F54" s="13"/>
      <c r="G54" s="13"/>
      <c r="H54" s="16">
        <v>45047</v>
      </c>
      <c r="I54" s="16">
        <v>45280</v>
      </c>
      <c r="J54" s="17" t="s">
        <v>331</v>
      </c>
      <c r="K54" s="15"/>
      <c r="L54" s="15">
        <v>15</v>
      </c>
      <c r="M54" s="59">
        <v>15</v>
      </c>
      <c r="N54" s="59"/>
      <c r="O54" s="59">
        <v>15</v>
      </c>
      <c r="P54" s="59"/>
      <c r="Q54" s="59"/>
      <c r="R54" s="59"/>
      <c r="S54" s="13" t="s">
        <v>332</v>
      </c>
      <c r="T54" s="17" t="s">
        <v>333</v>
      </c>
      <c r="U54" s="17" t="s">
        <v>334</v>
      </c>
      <c r="V54" s="15" t="s">
        <v>87</v>
      </c>
      <c r="W54" s="15" t="s">
        <v>115</v>
      </c>
      <c r="X54" s="15"/>
      <c r="Y54" s="15"/>
      <c r="Z54" s="15"/>
    </row>
    <row r="55" s="33" customFormat="1" ht="72" customHeight="1" spans="1:26">
      <c r="A55" s="13">
        <v>45</v>
      </c>
      <c r="B55" s="13" t="s">
        <v>335</v>
      </c>
      <c r="C55" s="13" t="s">
        <v>30</v>
      </c>
      <c r="D55" s="13" t="s">
        <v>336</v>
      </c>
      <c r="E55" s="13"/>
      <c r="F55" s="13"/>
      <c r="G55" s="13"/>
      <c r="H55" s="16">
        <v>45047</v>
      </c>
      <c r="I55" s="16">
        <v>45280</v>
      </c>
      <c r="J55" s="17" t="s">
        <v>337</v>
      </c>
      <c r="K55" s="13"/>
      <c r="L55" s="13">
        <v>38</v>
      </c>
      <c r="M55" s="13">
        <v>38</v>
      </c>
      <c r="N55" s="13"/>
      <c r="O55" s="13">
        <v>38</v>
      </c>
      <c r="P55" s="13"/>
      <c r="Q55" s="13"/>
      <c r="R55" s="13"/>
      <c r="S55" s="13" t="s">
        <v>338</v>
      </c>
      <c r="T55" s="17" t="s">
        <v>339</v>
      </c>
      <c r="U55" s="17" t="s">
        <v>340</v>
      </c>
      <c r="V55" s="15" t="s">
        <v>87</v>
      </c>
      <c r="W55" s="15" t="s">
        <v>115</v>
      </c>
      <c r="X55" s="15"/>
      <c r="Y55" s="15"/>
      <c r="Z55" s="13"/>
    </row>
    <row r="56" ht="105" customHeight="1" spans="1:26">
      <c r="A56" s="13">
        <v>46</v>
      </c>
      <c r="B56" s="13" t="s">
        <v>341</v>
      </c>
      <c r="C56" s="13" t="s">
        <v>30</v>
      </c>
      <c r="D56" s="15" t="s">
        <v>31</v>
      </c>
      <c r="E56" s="15"/>
      <c r="F56" s="15"/>
      <c r="G56" s="15"/>
      <c r="H56" s="16">
        <v>45015</v>
      </c>
      <c r="I56" s="16">
        <v>45290</v>
      </c>
      <c r="J56" s="18" t="s">
        <v>342</v>
      </c>
      <c r="K56" s="13"/>
      <c r="L56" s="13">
        <v>2100</v>
      </c>
      <c r="M56" s="13">
        <v>2100</v>
      </c>
      <c r="N56" s="13"/>
      <c r="O56" s="13"/>
      <c r="P56" s="13">
        <v>495</v>
      </c>
      <c r="Q56" s="13">
        <v>1605</v>
      </c>
      <c r="R56" s="13"/>
      <c r="S56" s="13" t="s">
        <v>106</v>
      </c>
      <c r="T56" s="18" t="s">
        <v>343</v>
      </c>
      <c r="U56" s="18" t="s">
        <v>344</v>
      </c>
      <c r="V56" s="15" t="s">
        <v>195</v>
      </c>
      <c r="W56" s="61" t="s">
        <v>195</v>
      </c>
      <c r="X56" s="15" t="s">
        <v>226</v>
      </c>
      <c r="Y56" s="15" t="s">
        <v>227</v>
      </c>
      <c r="Z56" s="13"/>
    </row>
    <row r="57" ht="73" customHeight="1" spans="1:26">
      <c r="A57" s="13">
        <v>47</v>
      </c>
      <c r="B57" s="13" t="s">
        <v>345</v>
      </c>
      <c r="C57" s="13" t="s">
        <v>30</v>
      </c>
      <c r="D57" s="15" t="s">
        <v>316</v>
      </c>
      <c r="E57" s="15"/>
      <c r="F57" s="15"/>
      <c r="G57" s="15"/>
      <c r="H57" s="16">
        <v>45077</v>
      </c>
      <c r="I57" s="16">
        <v>45260</v>
      </c>
      <c r="J57" s="18" t="s">
        <v>346</v>
      </c>
      <c r="K57" s="13"/>
      <c r="L57" s="13">
        <v>402.31</v>
      </c>
      <c r="M57" s="13">
        <v>300</v>
      </c>
      <c r="N57" s="13"/>
      <c r="O57" s="13">
        <v>300</v>
      </c>
      <c r="P57" s="13"/>
      <c r="Q57" s="13"/>
      <c r="R57" s="13"/>
      <c r="S57" s="62" t="s">
        <v>62</v>
      </c>
      <c r="T57" s="55" t="s">
        <v>347</v>
      </c>
      <c r="U57" s="55" t="s">
        <v>348</v>
      </c>
      <c r="V57" s="15" t="s">
        <v>349</v>
      </c>
      <c r="W57" s="15" t="s">
        <v>96</v>
      </c>
      <c r="X57" s="15"/>
      <c r="Y57" s="15"/>
      <c r="Z57" s="13"/>
    </row>
    <row r="58" s="40" customFormat="1" ht="65" customHeight="1" spans="1:26">
      <c r="A58" s="13">
        <v>48</v>
      </c>
      <c r="B58" s="46" t="s">
        <v>350</v>
      </c>
      <c r="C58" s="13" t="s">
        <v>30</v>
      </c>
      <c r="D58" s="15" t="s">
        <v>351</v>
      </c>
      <c r="E58" s="15"/>
      <c r="F58" s="15"/>
      <c r="G58" s="15"/>
      <c r="H58" s="16">
        <v>45031</v>
      </c>
      <c r="I58" s="16">
        <v>45230</v>
      </c>
      <c r="J58" s="18" t="s">
        <v>352</v>
      </c>
      <c r="K58" s="13"/>
      <c r="L58" s="13">
        <v>150</v>
      </c>
      <c r="M58" s="13">
        <v>8.47</v>
      </c>
      <c r="N58" s="13"/>
      <c r="O58" s="13"/>
      <c r="P58" s="13">
        <v>8.47</v>
      </c>
      <c r="Q58" s="13"/>
      <c r="R58" s="13"/>
      <c r="S58" s="62" t="s">
        <v>106</v>
      </c>
      <c r="T58" s="55" t="s">
        <v>353</v>
      </c>
      <c r="U58" s="55" t="s">
        <v>354</v>
      </c>
      <c r="V58" s="15" t="s">
        <v>314</v>
      </c>
      <c r="W58" s="15" t="s">
        <v>314</v>
      </c>
      <c r="X58" s="15"/>
      <c r="Y58" s="15"/>
      <c r="Z58" s="13"/>
    </row>
    <row r="59" s="40" customFormat="1" ht="59" customHeight="1" spans="1:26">
      <c r="A59" s="13">
        <v>49</v>
      </c>
      <c r="B59" s="47" t="s">
        <v>355</v>
      </c>
      <c r="C59" s="13" t="s">
        <v>30</v>
      </c>
      <c r="D59" s="13" t="s">
        <v>356</v>
      </c>
      <c r="E59" s="13"/>
      <c r="F59" s="13"/>
      <c r="G59" s="13"/>
      <c r="H59" s="44">
        <v>45056</v>
      </c>
      <c r="I59" s="44">
        <v>45290</v>
      </c>
      <c r="J59" s="18" t="s">
        <v>357</v>
      </c>
      <c r="K59" s="13"/>
      <c r="L59" s="13">
        <v>59.6</v>
      </c>
      <c r="M59" s="13">
        <v>59.6</v>
      </c>
      <c r="N59" s="13">
        <v>59.6</v>
      </c>
      <c r="O59" s="13"/>
      <c r="P59" s="13"/>
      <c r="Q59" s="13"/>
      <c r="R59" s="13"/>
      <c r="S59" s="62" t="s">
        <v>62</v>
      </c>
      <c r="T59" s="55" t="s">
        <v>358</v>
      </c>
      <c r="U59" s="55" t="s">
        <v>359</v>
      </c>
      <c r="V59" s="15" t="s">
        <v>50</v>
      </c>
      <c r="W59" s="15"/>
      <c r="X59" s="15"/>
      <c r="Y59" s="15"/>
      <c r="Z59" s="13"/>
    </row>
    <row r="60" s="40" customFormat="1" ht="52" customHeight="1" spans="1:26">
      <c r="A60" s="13">
        <v>50</v>
      </c>
      <c r="B60" s="47" t="s">
        <v>360</v>
      </c>
      <c r="C60" s="13" t="s">
        <v>30</v>
      </c>
      <c r="D60" s="15" t="s">
        <v>361</v>
      </c>
      <c r="E60" s="15"/>
      <c r="F60" s="15"/>
      <c r="G60" s="15"/>
      <c r="H60" s="16">
        <v>45047</v>
      </c>
      <c r="I60" s="16">
        <v>45280</v>
      </c>
      <c r="J60" s="18" t="s">
        <v>362</v>
      </c>
      <c r="K60" s="13"/>
      <c r="L60" s="13">
        <v>190</v>
      </c>
      <c r="M60" s="13">
        <v>190</v>
      </c>
      <c r="N60" s="13">
        <v>190</v>
      </c>
      <c r="O60" s="13"/>
      <c r="P60" s="13"/>
      <c r="Q60" s="13"/>
      <c r="R60" s="13"/>
      <c r="S60" s="62" t="s">
        <v>363</v>
      </c>
      <c r="T60" s="55" t="s">
        <v>364</v>
      </c>
      <c r="U60" s="55" t="s">
        <v>365</v>
      </c>
      <c r="V60" s="15" t="s">
        <v>87</v>
      </c>
      <c r="W60" s="15"/>
      <c r="X60" s="15"/>
      <c r="Y60" s="15"/>
      <c r="Z60" s="13"/>
    </row>
    <row r="61" s="40" customFormat="1" ht="60" customHeight="1" spans="1:26">
      <c r="A61" s="13">
        <v>51</v>
      </c>
      <c r="B61" s="47" t="s">
        <v>366</v>
      </c>
      <c r="C61" s="13" t="s">
        <v>30</v>
      </c>
      <c r="D61" s="15" t="s">
        <v>367</v>
      </c>
      <c r="E61" s="15"/>
      <c r="F61" s="15"/>
      <c r="G61" s="15"/>
      <c r="H61" s="16">
        <v>45056</v>
      </c>
      <c r="I61" s="16">
        <v>45290</v>
      </c>
      <c r="J61" s="18" t="s">
        <v>368</v>
      </c>
      <c r="K61" s="13"/>
      <c r="L61" s="13">
        <v>115</v>
      </c>
      <c r="M61" s="13">
        <v>115</v>
      </c>
      <c r="N61" s="13">
        <v>115</v>
      </c>
      <c r="O61" s="13"/>
      <c r="P61" s="13"/>
      <c r="Q61" s="13"/>
      <c r="R61" s="13"/>
      <c r="S61" s="62" t="s">
        <v>369</v>
      </c>
      <c r="T61" s="55" t="s">
        <v>370</v>
      </c>
      <c r="U61" s="55" t="s">
        <v>371</v>
      </c>
      <c r="V61" s="15" t="s">
        <v>245</v>
      </c>
      <c r="W61" s="15"/>
      <c r="X61" s="15"/>
      <c r="Y61" s="15"/>
      <c r="Z61" s="13"/>
    </row>
    <row r="62" s="40" customFormat="1" ht="180" customHeight="1" spans="1:26">
      <c r="A62" s="13">
        <v>52</v>
      </c>
      <c r="B62" s="47" t="s">
        <v>372</v>
      </c>
      <c r="C62" s="13" t="s">
        <v>30</v>
      </c>
      <c r="D62" s="15" t="s">
        <v>373</v>
      </c>
      <c r="E62" s="15"/>
      <c r="F62" s="15"/>
      <c r="G62" s="15"/>
      <c r="H62" s="16">
        <v>45047</v>
      </c>
      <c r="I62" s="16">
        <v>45280</v>
      </c>
      <c r="J62" s="18" t="s">
        <v>374</v>
      </c>
      <c r="K62" s="13"/>
      <c r="L62" s="13">
        <v>60</v>
      </c>
      <c r="M62" s="13">
        <v>60</v>
      </c>
      <c r="N62" s="13">
        <v>60</v>
      </c>
      <c r="O62" s="13"/>
      <c r="P62" s="13"/>
      <c r="Q62" s="13"/>
      <c r="R62" s="13"/>
      <c r="S62" s="62" t="s">
        <v>375</v>
      </c>
      <c r="T62" s="55" t="s">
        <v>376</v>
      </c>
      <c r="U62" s="55" t="s">
        <v>377</v>
      </c>
      <c r="V62" s="15" t="s">
        <v>144</v>
      </c>
      <c r="W62" s="15"/>
      <c r="X62" s="15"/>
      <c r="Y62" s="15"/>
      <c r="Z62" s="13"/>
    </row>
    <row r="63" s="40" customFormat="1" ht="96" customHeight="1" spans="1:26">
      <c r="A63" s="13">
        <v>53</v>
      </c>
      <c r="B63" s="47" t="s">
        <v>378</v>
      </c>
      <c r="C63" s="13" t="s">
        <v>30</v>
      </c>
      <c r="D63" s="15" t="s">
        <v>379</v>
      </c>
      <c r="E63" s="15"/>
      <c r="F63" s="15"/>
      <c r="G63" s="15"/>
      <c r="H63" s="16">
        <v>45047</v>
      </c>
      <c r="I63" s="16">
        <v>45260</v>
      </c>
      <c r="J63" s="18" t="s">
        <v>380</v>
      </c>
      <c r="K63" s="13"/>
      <c r="L63" s="13">
        <v>62</v>
      </c>
      <c r="M63" s="13">
        <v>62</v>
      </c>
      <c r="N63" s="13">
        <v>62</v>
      </c>
      <c r="O63" s="13"/>
      <c r="P63" s="13"/>
      <c r="Q63" s="13"/>
      <c r="R63" s="13"/>
      <c r="S63" s="62" t="s">
        <v>254</v>
      </c>
      <c r="T63" s="55" t="s">
        <v>381</v>
      </c>
      <c r="U63" s="55" t="s">
        <v>382</v>
      </c>
      <c r="V63" s="15" t="s">
        <v>70</v>
      </c>
      <c r="W63" s="15"/>
      <c r="X63" s="15"/>
      <c r="Y63" s="15"/>
      <c r="Z63" s="13"/>
    </row>
    <row r="64" s="40" customFormat="1" ht="109" customHeight="1" spans="1:26">
      <c r="A64" s="13">
        <v>54</v>
      </c>
      <c r="B64" s="47" t="s">
        <v>383</v>
      </c>
      <c r="C64" s="13" t="s">
        <v>30</v>
      </c>
      <c r="D64" s="15" t="s">
        <v>384</v>
      </c>
      <c r="E64" s="15"/>
      <c r="F64" s="15"/>
      <c r="G64" s="15"/>
      <c r="H64" s="16">
        <v>45047</v>
      </c>
      <c r="I64" s="16">
        <v>45290</v>
      </c>
      <c r="J64" s="18" t="s">
        <v>385</v>
      </c>
      <c r="K64" s="13"/>
      <c r="L64" s="13">
        <v>41</v>
      </c>
      <c r="M64" s="13">
        <v>41</v>
      </c>
      <c r="N64" s="13">
        <v>41</v>
      </c>
      <c r="O64" s="13"/>
      <c r="P64" s="13"/>
      <c r="Q64" s="13"/>
      <c r="R64" s="13"/>
      <c r="S64" s="62" t="s">
        <v>62</v>
      </c>
      <c r="T64" s="55" t="s">
        <v>386</v>
      </c>
      <c r="U64" s="55" t="s">
        <v>387</v>
      </c>
      <c r="V64" s="15" t="s">
        <v>50</v>
      </c>
      <c r="W64" s="15"/>
      <c r="X64" s="15"/>
      <c r="Y64" s="15"/>
      <c r="Z64" s="13"/>
    </row>
    <row r="65" s="40" customFormat="1" ht="158" customHeight="1" spans="1:26">
      <c r="A65" s="13">
        <v>55</v>
      </c>
      <c r="B65" s="47" t="s">
        <v>388</v>
      </c>
      <c r="C65" s="13" t="s">
        <v>30</v>
      </c>
      <c r="D65" s="15" t="s">
        <v>164</v>
      </c>
      <c r="E65" s="15"/>
      <c r="F65" s="15"/>
      <c r="G65" s="15"/>
      <c r="H65" s="16">
        <v>45047</v>
      </c>
      <c r="I65" s="16">
        <v>45280</v>
      </c>
      <c r="J65" s="18" t="s">
        <v>389</v>
      </c>
      <c r="K65" s="13"/>
      <c r="L65" s="13">
        <v>90.8</v>
      </c>
      <c r="M65" s="13">
        <v>90.8</v>
      </c>
      <c r="N65" s="13">
        <v>90.8</v>
      </c>
      <c r="O65" s="13"/>
      <c r="P65" s="13"/>
      <c r="Q65" s="13"/>
      <c r="R65" s="13"/>
      <c r="S65" s="62" t="s">
        <v>390</v>
      </c>
      <c r="T65" s="55" t="s">
        <v>391</v>
      </c>
      <c r="U65" s="55" t="s">
        <v>392</v>
      </c>
      <c r="V65" s="15" t="s">
        <v>132</v>
      </c>
      <c r="W65" s="15"/>
      <c r="X65" s="15"/>
      <c r="Y65" s="15"/>
      <c r="Z65" s="13"/>
    </row>
    <row r="66" s="40" customFormat="1" ht="138" customHeight="1" spans="1:26">
      <c r="A66" s="13">
        <v>56</v>
      </c>
      <c r="B66" s="47" t="s">
        <v>393</v>
      </c>
      <c r="C66" s="13" t="s">
        <v>30</v>
      </c>
      <c r="D66" s="15" t="s">
        <v>174</v>
      </c>
      <c r="E66" s="15"/>
      <c r="F66" s="15"/>
      <c r="G66" s="15"/>
      <c r="H66" s="16">
        <v>45066</v>
      </c>
      <c r="I66" s="16">
        <v>45199</v>
      </c>
      <c r="J66" s="18" t="s">
        <v>394</v>
      </c>
      <c r="K66" s="13"/>
      <c r="L66" s="13">
        <v>38</v>
      </c>
      <c r="M66" s="13">
        <v>38</v>
      </c>
      <c r="N66" s="13">
        <v>38</v>
      </c>
      <c r="O66" s="13"/>
      <c r="P66" s="13"/>
      <c r="Q66" s="13"/>
      <c r="R66" s="13"/>
      <c r="S66" s="62" t="s">
        <v>395</v>
      </c>
      <c r="T66" s="18" t="s">
        <v>396</v>
      </c>
      <c r="U66" s="55" t="s">
        <v>392</v>
      </c>
      <c r="V66" s="15" t="s">
        <v>178</v>
      </c>
      <c r="W66" s="15"/>
      <c r="X66" s="15"/>
      <c r="Y66" s="15"/>
      <c r="Z66" s="13"/>
    </row>
    <row r="67" s="40" customFormat="1" ht="60" customHeight="1" spans="1:26">
      <c r="A67" s="13">
        <v>57</v>
      </c>
      <c r="B67" s="47" t="s">
        <v>397</v>
      </c>
      <c r="C67" s="13" t="s">
        <v>30</v>
      </c>
      <c r="D67" s="15" t="s">
        <v>398</v>
      </c>
      <c r="E67" s="15"/>
      <c r="F67" s="15"/>
      <c r="G67" s="15"/>
      <c r="H67" s="16">
        <v>45047</v>
      </c>
      <c r="I67" s="16">
        <v>45261</v>
      </c>
      <c r="J67" s="18" t="s">
        <v>399</v>
      </c>
      <c r="K67" s="13"/>
      <c r="L67" s="13">
        <v>73</v>
      </c>
      <c r="M67" s="13">
        <v>73</v>
      </c>
      <c r="N67" s="13">
        <v>73</v>
      </c>
      <c r="O67" s="13"/>
      <c r="P67" s="13"/>
      <c r="Q67" s="13"/>
      <c r="R67" s="13"/>
      <c r="S67" s="62" t="s">
        <v>400</v>
      </c>
      <c r="T67" s="55" t="s">
        <v>401</v>
      </c>
      <c r="U67" s="55" t="s">
        <v>402</v>
      </c>
      <c r="V67" s="15" t="s">
        <v>96</v>
      </c>
      <c r="W67" s="15"/>
      <c r="X67" s="15"/>
      <c r="Y67" s="15"/>
      <c r="Z67" s="13"/>
    </row>
    <row r="68" ht="74" customHeight="1" spans="1:26">
      <c r="A68" s="13">
        <v>58</v>
      </c>
      <c r="B68" s="13" t="s">
        <v>403</v>
      </c>
      <c r="C68" s="13" t="s">
        <v>30</v>
      </c>
      <c r="D68" s="13" t="s">
        <v>127</v>
      </c>
      <c r="E68" s="13"/>
      <c r="F68" s="13"/>
      <c r="G68" s="13"/>
      <c r="H68" s="16">
        <v>45047</v>
      </c>
      <c r="I68" s="16">
        <v>45596</v>
      </c>
      <c r="J68" s="17" t="s">
        <v>404</v>
      </c>
      <c r="K68" s="15"/>
      <c r="L68" s="13">
        <v>787.5</v>
      </c>
      <c r="M68" s="13">
        <v>557.34</v>
      </c>
      <c r="N68" s="13">
        <v>557.34</v>
      </c>
      <c r="O68" s="13"/>
      <c r="P68" s="13"/>
      <c r="Q68" s="13"/>
      <c r="R68" s="13"/>
      <c r="S68" s="13" t="s">
        <v>106</v>
      </c>
      <c r="T68" s="18" t="s">
        <v>405</v>
      </c>
      <c r="U68" s="18" t="s">
        <v>406</v>
      </c>
      <c r="V68" s="15" t="s">
        <v>132</v>
      </c>
      <c r="W68" s="15" t="s">
        <v>132</v>
      </c>
      <c r="X68" s="15" t="s">
        <v>407</v>
      </c>
      <c r="Y68" s="15" t="s">
        <v>408</v>
      </c>
      <c r="Z68" s="15"/>
    </row>
    <row r="69" ht="33" customHeight="1" spans="1:26">
      <c r="A69" s="13"/>
      <c r="B69" s="43" t="s">
        <v>409</v>
      </c>
      <c r="C69" s="43"/>
      <c r="D69" s="43"/>
      <c r="E69" s="43"/>
      <c r="F69" s="43"/>
      <c r="G69" s="43"/>
      <c r="H69" s="43"/>
      <c r="I69" s="43"/>
      <c r="J69" s="43"/>
      <c r="K69" s="15"/>
      <c r="L69" s="53">
        <f t="shared" ref="L69:R69" si="4">SUM(L70)</f>
        <v>195</v>
      </c>
      <c r="M69" s="53">
        <f t="shared" si="4"/>
        <v>195</v>
      </c>
      <c r="N69" s="53">
        <f t="shared" si="4"/>
        <v>150</v>
      </c>
      <c r="O69" s="53">
        <f t="shared" si="4"/>
        <v>0</v>
      </c>
      <c r="P69" s="53">
        <f t="shared" si="4"/>
        <v>0</v>
      </c>
      <c r="Q69" s="53">
        <f t="shared" si="4"/>
        <v>45</v>
      </c>
      <c r="R69" s="53">
        <f t="shared" si="4"/>
        <v>0</v>
      </c>
      <c r="S69" s="13"/>
      <c r="T69" s="17"/>
      <c r="U69" s="17"/>
      <c r="V69" s="15"/>
      <c r="W69" s="15"/>
      <c r="X69" s="15"/>
      <c r="Y69" s="15"/>
      <c r="Z69" s="15"/>
    </row>
    <row r="70" ht="89" customHeight="1" spans="1:26">
      <c r="A70" s="13">
        <v>59</v>
      </c>
      <c r="B70" s="21" t="s">
        <v>410</v>
      </c>
      <c r="C70" s="13" t="s">
        <v>30</v>
      </c>
      <c r="D70" s="15" t="s">
        <v>31</v>
      </c>
      <c r="E70" s="15"/>
      <c r="F70" s="15"/>
      <c r="G70" s="15"/>
      <c r="H70" s="16">
        <v>45016</v>
      </c>
      <c r="I70" s="16">
        <v>45229</v>
      </c>
      <c r="J70" s="17" t="s">
        <v>411</v>
      </c>
      <c r="K70" s="15" t="s">
        <v>412</v>
      </c>
      <c r="L70" s="15">
        <v>195</v>
      </c>
      <c r="M70" s="13">
        <v>195</v>
      </c>
      <c r="N70" s="13">
        <v>150</v>
      </c>
      <c r="O70" s="13"/>
      <c r="P70" s="13"/>
      <c r="Q70" s="13">
        <v>45</v>
      </c>
      <c r="R70" s="13"/>
      <c r="S70" s="13" t="s">
        <v>223</v>
      </c>
      <c r="T70" s="17" t="s">
        <v>413</v>
      </c>
      <c r="U70" s="17" t="s">
        <v>414</v>
      </c>
      <c r="V70" s="15" t="s">
        <v>195</v>
      </c>
      <c r="W70" s="15" t="s">
        <v>41</v>
      </c>
      <c r="X70" s="15" t="s">
        <v>226</v>
      </c>
      <c r="Y70" s="15" t="s">
        <v>227</v>
      </c>
      <c r="Z70" s="13"/>
    </row>
    <row r="74" spans="13:18">
      <c r="M74" s="63"/>
      <c r="N74" s="63"/>
      <c r="O74" s="63"/>
      <c r="P74" s="63"/>
      <c r="Q74" s="63"/>
      <c r="R74" s="63"/>
    </row>
  </sheetData>
  <autoFilter ref="A6:Z70">
    <extLst/>
  </autoFilter>
  <mergeCells count="27">
    <mergeCell ref="A1:B1"/>
    <mergeCell ref="D1:H1"/>
    <mergeCell ref="A2:Z2"/>
    <mergeCell ref="A3:V3"/>
    <mergeCell ref="B7:J7"/>
    <mergeCell ref="B8:J8"/>
    <mergeCell ref="B43:J43"/>
    <mergeCell ref="B49:J49"/>
    <mergeCell ref="B69:J69"/>
    <mergeCell ref="A4:A6"/>
    <mergeCell ref="B4:B6"/>
    <mergeCell ref="C4:C6"/>
    <mergeCell ref="D4:D6"/>
    <mergeCell ref="H4:H6"/>
    <mergeCell ref="I4:I6"/>
    <mergeCell ref="J4:J6"/>
    <mergeCell ref="K4:K6"/>
    <mergeCell ref="L4:L6"/>
    <mergeCell ref="S4:S6"/>
    <mergeCell ref="T4:T6"/>
    <mergeCell ref="U4:U6"/>
    <mergeCell ref="V4:V6"/>
    <mergeCell ref="W4:W6"/>
    <mergeCell ref="X4:X6"/>
    <mergeCell ref="Y4:Y6"/>
    <mergeCell ref="Z4:Z6"/>
    <mergeCell ref="M4:R5"/>
  </mergeCells>
  <pageMargins left="0.393056" right="0.393056" top="0.708333333333333" bottom="0.511805555555556" header="0.5" footer="0.590277777777778"/>
  <pageSetup paperSize="9" scale="8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sheetPr>
  <dimension ref="A1:AA45"/>
  <sheetViews>
    <sheetView workbookViewId="0">
      <pane ySplit="5" topLeftCell="A28" activePane="bottomLeft" state="frozen"/>
      <selection/>
      <selection pane="bottomLeft" activeCell="J10" sqref="J10"/>
    </sheetView>
  </sheetViews>
  <sheetFormatPr defaultColWidth="9" defaultRowHeight="13.5" customHeight="1"/>
  <cols>
    <col min="1" max="1" width="3.75" customWidth="1"/>
    <col min="2" max="2" width="15.75" customWidth="1"/>
    <col min="3" max="3" width="4.5" style="2" customWidth="1"/>
    <col min="4" max="4" width="4.625" style="2" customWidth="1"/>
    <col min="5" max="5" width="7.75" style="2" customWidth="1"/>
    <col min="6" max="7" width="9.25" style="3" customWidth="1"/>
    <col min="8" max="8" width="34.1666666666667" style="4" customWidth="1"/>
    <col min="9" max="9" width="10.875" style="2" customWidth="1"/>
    <col min="10" max="10" width="9" style="2" hidden="1" customWidth="1"/>
    <col min="11" max="11" width="8.25" style="2" customWidth="1"/>
    <col min="12" max="12" width="7.75" style="2" customWidth="1"/>
    <col min="13" max="13" width="8.25" style="2" customWidth="1"/>
    <col min="14" max="14" width="7.5" style="2" customWidth="1"/>
    <col min="15" max="15" width="7.2" style="2" customWidth="1"/>
    <col min="16" max="16" width="7.375" style="2" customWidth="1"/>
    <col min="17" max="20" width="6.375" style="2" hidden="1" customWidth="1"/>
    <col min="21" max="21" width="21.525" style="5" customWidth="1"/>
    <col min="22" max="22" width="12.375" style="5" customWidth="1"/>
    <col min="23" max="23" width="7.75" style="2" customWidth="1"/>
    <col min="24" max="24" width="6.375" style="2" customWidth="1"/>
    <col min="25" max="25" width="6.375" style="2" hidden="1" customWidth="1"/>
    <col min="26" max="26" width="10.775" style="2" hidden="1" customWidth="1"/>
    <col min="27" max="27" width="6.625" customWidth="1"/>
  </cols>
  <sheetData>
    <row r="1" ht="9" customHeight="1" spans="1:2">
      <c r="A1" s="6"/>
      <c r="B1" s="6"/>
    </row>
    <row r="2" ht="24" customHeight="1" spans="1:27">
      <c r="A2" s="7" t="s">
        <v>415</v>
      </c>
      <c r="B2" s="7"/>
      <c r="C2" s="7"/>
      <c r="D2" s="7"/>
      <c r="E2" s="7"/>
      <c r="F2" s="7"/>
      <c r="G2" s="7"/>
      <c r="H2" s="7"/>
      <c r="I2" s="7"/>
      <c r="J2" s="7"/>
      <c r="K2" s="7"/>
      <c r="L2" s="7"/>
      <c r="M2" s="7"/>
      <c r="N2" s="7"/>
      <c r="O2" s="7"/>
      <c r="P2" s="7"/>
      <c r="Q2" s="7"/>
      <c r="R2" s="7"/>
      <c r="S2" s="7"/>
      <c r="T2" s="7"/>
      <c r="U2" s="7"/>
      <c r="V2" s="7"/>
      <c r="W2" s="7"/>
      <c r="X2" s="7"/>
      <c r="Y2" s="7"/>
      <c r="Z2" s="7"/>
      <c r="AA2" s="7"/>
    </row>
    <row r="3" ht="18" customHeight="1" spans="1:27">
      <c r="A3" s="8" t="s">
        <v>2</v>
      </c>
      <c r="B3" s="8"/>
      <c r="C3" s="8"/>
      <c r="D3" s="8"/>
      <c r="E3" s="8"/>
      <c r="F3" s="8"/>
      <c r="G3" s="8"/>
      <c r="H3" s="8"/>
      <c r="I3" s="36"/>
      <c r="J3" s="36"/>
      <c r="K3" s="8"/>
      <c r="L3" s="8"/>
      <c r="M3" s="8"/>
      <c r="N3" s="8"/>
      <c r="O3" s="8"/>
      <c r="P3" s="8"/>
      <c r="Q3" s="8"/>
      <c r="R3" s="8"/>
      <c r="S3" s="8"/>
      <c r="T3" s="8"/>
      <c r="U3" s="8"/>
      <c r="V3" s="8"/>
      <c r="W3" s="8"/>
      <c r="X3" s="8"/>
      <c r="Y3" s="8"/>
      <c r="Z3" s="8"/>
      <c r="AA3" s="39"/>
    </row>
    <row r="4" s="1" customFormat="1" ht="24" customHeight="1" spans="1:27">
      <c r="A4" s="9" t="s">
        <v>3</v>
      </c>
      <c r="B4" s="9" t="s">
        <v>4</v>
      </c>
      <c r="C4" s="9" t="s">
        <v>5</v>
      </c>
      <c r="D4" s="10" t="s">
        <v>416</v>
      </c>
      <c r="E4" s="9" t="s">
        <v>6</v>
      </c>
      <c r="F4" s="11" t="s">
        <v>7</v>
      </c>
      <c r="G4" s="11" t="s">
        <v>8</v>
      </c>
      <c r="H4" s="9" t="s">
        <v>9</v>
      </c>
      <c r="I4" s="9" t="s">
        <v>10</v>
      </c>
      <c r="J4" s="29" t="s">
        <v>11</v>
      </c>
      <c r="K4" s="23" t="s">
        <v>417</v>
      </c>
      <c r="L4" s="23"/>
      <c r="M4" s="23"/>
      <c r="N4" s="23"/>
      <c r="O4" s="24"/>
      <c r="P4" s="9" t="s">
        <v>13</v>
      </c>
      <c r="Q4" s="22" t="s">
        <v>418</v>
      </c>
      <c r="R4" s="24"/>
      <c r="S4" s="22" t="s">
        <v>419</v>
      </c>
      <c r="T4" s="24"/>
      <c r="U4" s="9" t="s">
        <v>14</v>
      </c>
      <c r="V4" s="9" t="s">
        <v>15</v>
      </c>
      <c r="W4" s="29" t="s">
        <v>16</v>
      </c>
      <c r="X4" s="29" t="s">
        <v>17</v>
      </c>
      <c r="Y4" s="29" t="s">
        <v>18</v>
      </c>
      <c r="Z4" s="29" t="s">
        <v>19</v>
      </c>
      <c r="AA4" s="9" t="s">
        <v>20</v>
      </c>
    </row>
    <row r="5" s="1" customFormat="1" ht="60" spans="1:27">
      <c r="A5" s="9"/>
      <c r="B5" s="9"/>
      <c r="C5" s="9"/>
      <c r="D5" s="12"/>
      <c r="E5" s="9"/>
      <c r="F5" s="11"/>
      <c r="G5" s="11"/>
      <c r="H5" s="9"/>
      <c r="I5" s="9"/>
      <c r="J5" s="30"/>
      <c r="K5" s="24" t="s">
        <v>420</v>
      </c>
      <c r="L5" s="9" t="s">
        <v>421</v>
      </c>
      <c r="M5" s="9" t="s">
        <v>422</v>
      </c>
      <c r="N5" s="9" t="s">
        <v>423</v>
      </c>
      <c r="O5" s="9" t="s">
        <v>424</v>
      </c>
      <c r="P5" s="9"/>
      <c r="Q5" s="9" t="s">
        <v>425</v>
      </c>
      <c r="R5" s="9" t="s">
        <v>426</v>
      </c>
      <c r="S5" s="9" t="s">
        <v>427</v>
      </c>
      <c r="T5" s="9" t="s">
        <v>428</v>
      </c>
      <c r="U5" s="9"/>
      <c r="V5" s="9"/>
      <c r="W5" s="30"/>
      <c r="X5" s="30"/>
      <c r="Y5" s="30"/>
      <c r="Z5" s="30"/>
      <c r="AA5" s="9"/>
    </row>
    <row r="6" ht="84" customHeight="1" spans="1:27">
      <c r="A6" s="13">
        <v>1</v>
      </c>
      <c r="B6" s="13" t="s">
        <v>341</v>
      </c>
      <c r="C6" s="13" t="s">
        <v>30</v>
      </c>
      <c r="D6" s="13" t="s">
        <v>429</v>
      </c>
      <c r="E6" s="15" t="s">
        <v>31</v>
      </c>
      <c r="F6" s="16">
        <v>45015</v>
      </c>
      <c r="G6" s="16">
        <v>45290</v>
      </c>
      <c r="H6" s="18" t="s">
        <v>342</v>
      </c>
      <c r="I6" s="13"/>
      <c r="J6" s="13">
        <v>2100</v>
      </c>
      <c r="K6" s="13">
        <v>2100</v>
      </c>
      <c r="L6" s="13">
        <v>2100</v>
      </c>
      <c r="M6" s="13"/>
      <c r="N6" s="13"/>
      <c r="O6" s="13"/>
      <c r="P6" s="13" t="s">
        <v>106</v>
      </c>
      <c r="Q6" s="13">
        <v>35491</v>
      </c>
      <c r="R6" s="13">
        <v>82834</v>
      </c>
      <c r="S6" s="13">
        <v>10326</v>
      </c>
      <c r="T6" s="13">
        <v>24937</v>
      </c>
      <c r="U6" s="18" t="s">
        <v>430</v>
      </c>
      <c r="V6" s="18" t="s">
        <v>344</v>
      </c>
      <c r="W6" s="15" t="s">
        <v>195</v>
      </c>
      <c r="X6" s="15" t="s">
        <v>195</v>
      </c>
      <c r="Y6" s="15" t="s">
        <v>226</v>
      </c>
      <c r="Z6" s="15" t="s">
        <v>227</v>
      </c>
      <c r="AA6" s="13"/>
    </row>
    <row r="7" ht="78" customHeight="1" spans="1:27">
      <c r="A7" s="13">
        <v>2</v>
      </c>
      <c r="B7" s="13" t="s">
        <v>138</v>
      </c>
      <c r="C7" s="13" t="s">
        <v>30</v>
      </c>
      <c r="D7" s="13" t="s">
        <v>429</v>
      </c>
      <c r="E7" s="15" t="s">
        <v>139</v>
      </c>
      <c r="F7" s="16">
        <v>45047</v>
      </c>
      <c r="G7" s="16">
        <v>45260</v>
      </c>
      <c r="H7" s="17" t="s">
        <v>431</v>
      </c>
      <c r="I7" s="13"/>
      <c r="J7" s="13">
        <v>849</v>
      </c>
      <c r="K7" s="13">
        <v>849</v>
      </c>
      <c r="L7" s="13">
        <v>809</v>
      </c>
      <c r="M7" s="13"/>
      <c r="N7" s="13"/>
      <c r="O7" s="13">
        <v>40</v>
      </c>
      <c r="P7" s="13" t="s">
        <v>141</v>
      </c>
      <c r="Q7" s="13">
        <v>306</v>
      </c>
      <c r="R7" s="13">
        <v>692</v>
      </c>
      <c r="S7" s="13">
        <v>73</v>
      </c>
      <c r="T7" s="13">
        <v>188</v>
      </c>
      <c r="U7" s="18" t="s">
        <v>432</v>
      </c>
      <c r="V7" s="18" t="s">
        <v>433</v>
      </c>
      <c r="W7" s="15" t="s">
        <v>144</v>
      </c>
      <c r="X7" s="15" t="s">
        <v>144</v>
      </c>
      <c r="Y7" s="15" t="s">
        <v>145</v>
      </c>
      <c r="Z7" s="15" t="s">
        <v>146</v>
      </c>
      <c r="AA7" s="13"/>
    </row>
    <row r="8" ht="86" customHeight="1" spans="1:27">
      <c r="A8" s="13">
        <v>3</v>
      </c>
      <c r="B8" s="13" t="s">
        <v>228</v>
      </c>
      <c r="C8" s="13" t="s">
        <v>30</v>
      </c>
      <c r="D8" s="13" t="s">
        <v>434</v>
      </c>
      <c r="E8" s="15" t="s">
        <v>31</v>
      </c>
      <c r="F8" s="16">
        <v>45015</v>
      </c>
      <c r="G8" s="16">
        <v>45290</v>
      </c>
      <c r="H8" s="18" t="s">
        <v>435</v>
      </c>
      <c r="I8" s="13" t="s">
        <v>232</v>
      </c>
      <c r="J8" s="13">
        <v>500</v>
      </c>
      <c r="K8" s="13">
        <v>500</v>
      </c>
      <c r="L8" s="13">
        <v>194</v>
      </c>
      <c r="M8" s="13">
        <v>306</v>
      </c>
      <c r="N8" s="13"/>
      <c r="O8" s="13"/>
      <c r="P8" s="13" t="s">
        <v>223</v>
      </c>
      <c r="Q8" s="13">
        <v>2500</v>
      </c>
      <c r="R8" s="13">
        <v>6000</v>
      </c>
      <c r="S8" s="13">
        <v>2500</v>
      </c>
      <c r="T8" s="13">
        <v>6000</v>
      </c>
      <c r="U8" s="18" t="s">
        <v>436</v>
      </c>
      <c r="V8" s="18" t="s">
        <v>234</v>
      </c>
      <c r="W8" s="15" t="s">
        <v>195</v>
      </c>
      <c r="X8" s="15" t="s">
        <v>437</v>
      </c>
      <c r="Y8" s="15" t="s">
        <v>226</v>
      </c>
      <c r="Z8" s="15" t="s">
        <v>227</v>
      </c>
      <c r="AA8" s="13"/>
    </row>
    <row r="9" ht="61" customHeight="1" spans="1:27">
      <c r="A9" s="13">
        <v>4</v>
      </c>
      <c r="B9" s="13" t="s">
        <v>438</v>
      </c>
      <c r="C9" s="13" t="s">
        <v>30</v>
      </c>
      <c r="D9" s="13" t="s">
        <v>429</v>
      </c>
      <c r="E9" s="15" t="s">
        <v>322</v>
      </c>
      <c r="F9" s="16">
        <v>45047</v>
      </c>
      <c r="G9" s="16">
        <v>45280</v>
      </c>
      <c r="H9" s="17" t="s">
        <v>323</v>
      </c>
      <c r="I9" s="15"/>
      <c r="J9" s="15">
        <v>201</v>
      </c>
      <c r="K9" s="13">
        <v>201</v>
      </c>
      <c r="L9" s="13">
        <v>201</v>
      </c>
      <c r="M9" s="13"/>
      <c r="N9" s="13"/>
      <c r="O9" s="13"/>
      <c r="P9" s="15" t="s">
        <v>324</v>
      </c>
      <c r="Q9" s="15">
        <v>137</v>
      </c>
      <c r="R9" s="15">
        <v>340</v>
      </c>
      <c r="S9" s="15">
        <v>54</v>
      </c>
      <c r="T9" s="15">
        <v>145</v>
      </c>
      <c r="U9" s="17" t="s">
        <v>439</v>
      </c>
      <c r="V9" s="17" t="s">
        <v>326</v>
      </c>
      <c r="W9" s="15" t="s">
        <v>87</v>
      </c>
      <c r="X9" s="15" t="s">
        <v>87</v>
      </c>
      <c r="Y9" s="15" t="s">
        <v>327</v>
      </c>
      <c r="Z9" s="15" t="s">
        <v>328</v>
      </c>
      <c r="AA9" s="13"/>
    </row>
    <row r="10" s="33" customFormat="1" ht="41" customHeight="1" spans="1:27">
      <c r="A10" s="13">
        <v>5</v>
      </c>
      <c r="B10" s="13" t="s">
        <v>440</v>
      </c>
      <c r="C10" s="13" t="s">
        <v>30</v>
      </c>
      <c r="D10" s="13" t="s">
        <v>429</v>
      </c>
      <c r="E10" s="13" t="s">
        <v>441</v>
      </c>
      <c r="F10" s="16">
        <v>44986</v>
      </c>
      <c r="G10" s="16">
        <v>45047</v>
      </c>
      <c r="H10" s="17" t="s">
        <v>442</v>
      </c>
      <c r="I10" s="13"/>
      <c r="J10" s="13">
        <v>200</v>
      </c>
      <c r="K10" s="13">
        <v>200</v>
      </c>
      <c r="L10" s="13">
        <v>40</v>
      </c>
      <c r="M10" s="13"/>
      <c r="N10" s="13"/>
      <c r="O10" s="13">
        <v>160</v>
      </c>
      <c r="P10" s="13" t="s">
        <v>106</v>
      </c>
      <c r="Q10" s="13">
        <v>111</v>
      </c>
      <c r="R10" s="13">
        <v>273</v>
      </c>
      <c r="S10" s="13">
        <v>34</v>
      </c>
      <c r="T10" s="13">
        <v>67</v>
      </c>
      <c r="U10" s="17" t="s">
        <v>443</v>
      </c>
      <c r="V10" s="17" t="s">
        <v>444</v>
      </c>
      <c r="W10" s="15" t="s">
        <v>245</v>
      </c>
      <c r="X10" s="15" t="s">
        <v>245</v>
      </c>
      <c r="Y10" s="15" t="s">
        <v>445</v>
      </c>
      <c r="Z10" s="15" t="s">
        <v>446</v>
      </c>
      <c r="AA10" s="13"/>
    </row>
    <row r="11" ht="53" customHeight="1" spans="1:27">
      <c r="A11" s="13">
        <v>6</v>
      </c>
      <c r="B11" s="13" t="s">
        <v>285</v>
      </c>
      <c r="C11" s="13" t="s">
        <v>30</v>
      </c>
      <c r="D11" s="13" t="s">
        <v>434</v>
      </c>
      <c r="E11" s="15" t="s">
        <v>197</v>
      </c>
      <c r="F11" s="16">
        <v>44927</v>
      </c>
      <c r="G11" s="16">
        <v>45280</v>
      </c>
      <c r="H11" s="18" t="s">
        <v>447</v>
      </c>
      <c r="I11" s="13" t="s">
        <v>287</v>
      </c>
      <c r="J11" s="13">
        <v>32</v>
      </c>
      <c r="K11" s="13">
        <v>32</v>
      </c>
      <c r="L11" s="13">
        <v>32</v>
      </c>
      <c r="M11" s="13"/>
      <c r="N11" s="13"/>
      <c r="O11" s="13"/>
      <c r="P11" s="13" t="s">
        <v>223</v>
      </c>
      <c r="Q11" s="13"/>
      <c r="R11" s="13">
        <v>219</v>
      </c>
      <c r="S11" s="13"/>
      <c r="T11" s="13">
        <v>133</v>
      </c>
      <c r="U11" s="18" t="s">
        <v>448</v>
      </c>
      <c r="V11" s="18" t="s">
        <v>289</v>
      </c>
      <c r="W11" s="15" t="s">
        <v>195</v>
      </c>
      <c r="X11" s="15" t="s">
        <v>195</v>
      </c>
      <c r="Y11" s="15" t="s">
        <v>226</v>
      </c>
      <c r="Z11" s="15" t="s">
        <v>227</v>
      </c>
      <c r="AA11" s="13"/>
    </row>
    <row r="12" ht="53" customHeight="1" spans="1:27">
      <c r="A12" s="13">
        <v>7</v>
      </c>
      <c r="B12" s="13" t="s">
        <v>290</v>
      </c>
      <c r="C12" s="13" t="s">
        <v>30</v>
      </c>
      <c r="D12" s="13" t="s">
        <v>434</v>
      </c>
      <c r="E12" s="15" t="s">
        <v>197</v>
      </c>
      <c r="F12" s="16">
        <v>44927</v>
      </c>
      <c r="G12" s="16">
        <v>45280</v>
      </c>
      <c r="H12" s="18" t="s">
        <v>449</v>
      </c>
      <c r="I12" s="13" t="s">
        <v>292</v>
      </c>
      <c r="J12" s="13">
        <v>10</v>
      </c>
      <c r="K12" s="13">
        <v>10</v>
      </c>
      <c r="L12" s="13">
        <v>10</v>
      </c>
      <c r="M12" s="13"/>
      <c r="N12" s="13"/>
      <c r="O12" s="13"/>
      <c r="P12" s="13" t="s">
        <v>223</v>
      </c>
      <c r="Q12" s="13"/>
      <c r="R12" s="13">
        <v>105</v>
      </c>
      <c r="S12" s="13"/>
      <c r="T12" s="13">
        <v>64</v>
      </c>
      <c r="U12" s="18" t="s">
        <v>448</v>
      </c>
      <c r="V12" s="18" t="s">
        <v>294</v>
      </c>
      <c r="W12" s="15" t="s">
        <v>195</v>
      </c>
      <c r="X12" s="15" t="s">
        <v>195</v>
      </c>
      <c r="Y12" s="15" t="s">
        <v>226</v>
      </c>
      <c r="Z12" s="15" t="s">
        <v>227</v>
      </c>
      <c r="AA12" s="13"/>
    </row>
    <row r="13" ht="70" customHeight="1" spans="1:27">
      <c r="A13" s="13">
        <v>8</v>
      </c>
      <c r="B13" s="14" t="s">
        <v>218</v>
      </c>
      <c r="C13" s="13" t="s">
        <v>30</v>
      </c>
      <c r="D13" s="13" t="s">
        <v>32</v>
      </c>
      <c r="E13" s="15" t="s">
        <v>31</v>
      </c>
      <c r="F13" s="16">
        <v>44927</v>
      </c>
      <c r="G13" s="16">
        <v>45280</v>
      </c>
      <c r="H13" s="17" t="s">
        <v>221</v>
      </c>
      <c r="I13" s="15" t="s">
        <v>450</v>
      </c>
      <c r="J13" s="15">
        <v>450</v>
      </c>
      <c r="K13" s="13">
        <v>450</v>
      </c>
      <c r="L13" s="13">
        <v>450</v>
      </c>
      <c r="M13" s="13"/>
      <c r="N13" s="13"/>
      <c r="O13" s="13"/>
      <c r="P13" s="13" t="s">
        <v>223</v>
      </c>
      <c r="Q13" s="13">
        <v>1550</v>
      </c>
      <c r="R13" s="13">
        <v>3700</v>
      </c>
      <c r="S13" s="13">
        <v>1550</v>
      </c>
      <c r="T13" s="13">
        <v>3700</v>
      </c>
      <c r="U13" s="17" t="s">
        <v>224</v>
      </c>
      <c r="V13" s="17" t="s">
        <v>225</v>
      </c>
      <c r="W13" s="15" t="s">
        <v>195</v>
      </c>
      <c r="X13" s="15" t="s">
        <v>437</v>
      </c>
      <c r="Y13" s="15" t="s">
        <v>226</v>
      </c>
      <c r="Z13" s="15" t="s">
        <v>227</v>
      </c>
      <c r="AA13" s="13"/>
    </row>
    <row r="14" ht="54" customHeight="1" spans="1:27">
      <c r="A14" s="13">
        <v>9</v>
      </c>
      <c r="B14" s="14" t="s">
        <v>295</v>
      </c>
      <c r="C14" s="13" t="s">
        <v>30</v>
      </c>
      <c r="D14" s="13" t="s">
        <v>434</v>
      </c>
      <c r="E14" s="15" t="s">
        <v>31</v>
      </c>
      <c r="F14" s="16">
        <v>44927</v>
      </c>
      <c r="G14" s="16">
        <v>45290</v>
      </c>
      <c r="H14" s="17" t="s">
        <v>296</v>
      </c>
      <c r="I14" s="14" t="s">
        <v>297</v>
      </c>
      <c r="J14" s="14">
        <v>70</v>
      </c>
      <c r="K14" s="13">
        <v>70</v>
      </c>
      <c r="L14" s="13">
        <v>70</v>
      </c>
      <c r="M14" s="13"/>
      <c r="N14" s="13"/>
      <c r="O14" s="13"/>
      <c r="P14" s="13" t="s">
        <v>223</v>
      </c>
      <c r="Q14" s="13"/>
      <c r="R14" s="13">
        <v>200</v>
      </c>
      <c r="S14" s="13"/>
      <c r="T14" s="13">
        <v>200</v>
      </c>
      <c r="U14" s="17" t="s">
        <v>298</v>
      </c>
      <c r="V14" s="17" t="s">
        <v>299</v>
      </c>
      <c r="W14" s="15" t="s">
        <v>195</v>
      </c>
      <c r="X14" s="15" t="s">
        <v>437</v>
      </c>
      <c r="Y14" s="15" t="s">
        <v>226</v>
      </c>
      <c r="Z14" s="15" t="s">
        <v>227</v>
      </c>
      <c r="AA14" s="13"/>
    </row>
    <row r="15" ht="58" customHeight="1" spans="1:27">
      <c r="A15" s="13">
        <v>10</v>
      </c>
      <c r="B15" s="13" t="s">
        <v>272</v>
      </c>
      <c r="C15" s="13" t="s">
        <v>30</v>
      </c>
      <c r="D15" s="13" t="s">
        <v>434</v>
      </c>
      <c r="E15" s="15" t="s">
        <v>31</v>
      </c>
      <c r="F15" s="16">
        <v>44866</v>
      </c>
      <c r="G15" s="16">
        <v>45290</v>
      </c>
      <c r="H15" s="18" t="s">
        <v>273</v>
      </c>
      <c r="I15" s="14" t="s">
        <v>274</v>
      </c>
      <c r="J15" s="14">
        <v>600</v>
      </c>
      <c r="K15" s="13">
        <v>600</v>
      </c>
      <c r="L15" s="13">
        <v>600</v>
      </c>
      <c r="M15" s="13"/>
      <c r="N15" s="13"/>
      <c r="O15" s="13"/>
      <c r="P15" s="13" t="s">
        <v>223</v>
      </c>
      <c r="Q15" s="13"/>
      <c r="R15" s="13">
        <v>6000</v>
      </c>
      <c r="S15" s="13"/>
      <c r="T15" s="13">
        <v>6000</v>
      </c>
      <c r="U15" s="17" t="s">
        <v>451</v>
      </c>
      <c r="V15" s="17" t="s">
        <v>276</v>
      </c>
      <c r="W15" s="15" t="s">
        <v>195</v>
      </c>
      <c r="X15" s="15" t="s">
        <v>437</v>
      </c>
      <c r="Y15" s="15" t="s">
        <v>226</v>
      </c>
      <c r="Z15" s="15" t="s">
        <v>227</v>
      </c>
      <c r="AA15" s="13"/>
    </row>
    <row r="16" ht="70" customHeight="1" spans="1:27">
      <c r="A16" s="13">
        <v>11</v>
      </c>
      <c r="B16" s="14" t="s">
        <v>410</v>
      </c>
      <c r="C16" s="13" t="s">
        <v>30</v>
      </c>
      <c r="D16" s="13" t="s">
        <v>452</v>
      </c>
      <c r="E16" s="15" t="s">
        <v>31</v>
      </c>
      <c r="F16" s="16">
        <v>45016</v>
      </c>
      <c r="G16" s="16">
        <v>45229</v>
      </c>
      <c r="H16" s="17" t="s">
        <v>411</v>
      </c>
      <c r="I16" s="15" t="s">
        <v>453</v>
      </c>
      <c r="J16" s="15">
        <v>195</v>
      </c>
      <c r="K16" s="13">
        <v>195</v>
      </c>
      <c r="L16" s="13">
        <v>195</v>
      </c>
      <c r="M16" s="13"/>
      <c r="N16" s="13"/>
      <c r="O16" s="13"/>
      <c r="P16" s="13" t="s">
        <v>223</v>
      </c>
      <c r="Q16" s="13"/>
      <c r="R16" s="13">
        <v>650</v>
      </c>
      <c r="S16" s="13"/>
      <c r="T16" s="13">
        <v>650</v>
      </c>
      <c r="U16" s="17" t="s">
        <v>413</v>
      </c>
      <c r="V16" s="17" t="s">
        <v>414</v>
      </c>
      <c r="W16" s="15" t="s">
        <v>195</v>
      </c>
      <c r="X16" s="15" t="s">
        <v>437</v>
      </c>
      <c r="Y16" s="15" t="s">
        <v>226</v>
      </c>
      <c r="Z16" s="15" t="s">
        <v>227</v>
      </c>
      <c r="AA16" s="13"/>
    </row>
    <row r="17" ht="45" customHeight="1" spans="1:27">
      <c r="A17" s="13">
        <v>12</v>
      </c>
      <c r="B17" s="13" t="s">
        <v>29</v>
      </c>
      <c r="C17" s="13" t="s">
        <v>30</v>
      </c>
      <c r="D17" s="13" t="s">
        <v>32</v>
      </c>
      <c r="E17" s="13" t="s">
        <v>31</v>
      </c>
      <c r="F17" s="16">
        <v>45005</v>
      </c>
      <c r="G17" s="16">
        <v>45229</v>
      </c>
      <c r="H17" s="17" t="s">
        <v>454</v>
      </c>
      <c r="I17" s="15" t="s">
        <v>455</v>
      </c>
      <c r="J17" s="15">
        <v>600</v>
      </c>
      <c r="K17" s="13">
        <v>600</v>
      </c>
      <c r="L17" s="13">
        <v>600</v>
      </c>
      <c r="M17" s="13"/>
      <c r="N17" s="13"/>
      <c r="O17" s="13"/>
      <c r="P17" s="13" t="s">
        <v>37</v>
      </c>
      <c r="Q17" s="13">
        <v>8000</v>
      </c>
      <c r="R17" s="13">
        <f>Q17*2.35</f>
        <v>18800</v>
      </c>
      <c r="S17" s="13">
        <v>8000</v>
      </c>
      <c r="T17" s="13">
        <f>S17*2.35</f>
        <v>18800</v>
      </c>
      <c r="U17" s="17" t="s">
        <v>456</v>
      </c>
      <c r="V17" s="17" t="s">
        <v>39</v>
      </c>
      <c r="W17" s="15" t="s">
        <v>40</v>
      </c>
      <c r="X17" s="15" t="s">
        <v>437</v>
      </c>
      <c r="Y17" s="15" t="s">
        <v>42</v>
      </c>
      <c r="Z17" s="15" t="s">
        <v>43</v>
      </c>
      <c r="AA17" s="13"/>
    </row>
    <row r="18" ht="45" customHeight="1" spans="1:27">
      <c r="A18" s="13">
        <v>13</v>
      </c>
      <c r="B18" s="13" t="s">
        <v>55</v>
      </c>
      <c r="C18" s="13" t="s">
        <v>30</v>
      </c>
      <c r="D18" s="13" t="s">
        <v>32</v>
      </c>
      <c r="E18" s="13" t="s">
        <v>31</v>
      </c>
      <c r="F18" s="16">
        <v>45005</v>
      </c>
      <c r="G18" s="16">
        <v>45229</v>
      </c>
      <c r="H18" s="17" t="s">
        <v>457</v>
      </c>
      <c r="I18" s="15" t="s">
        <v>76</v>
      </c>
      <c r="J18" s="15">
        <v>130</v>
      </c>
      <c r="K18" s="13">
        <v>130</v>
      </c>
      <c r="L18" s="13">
        <v>130</v>
      </c>
      <c r="M18" s="13"/>
      <c r="N18" s="13"/>
      <c r="O18" s="13"/>
      <c r="P18" s="13" t="s">
        <v>37</v>
      </c>
      <c r="Q18" s="13">
        <v>6000</v>
      </c>
      <c r="R18" s="13">
        <v>12000</v>
      </c>
      <c r="S18" s="13">
        <v>6000</v>
      </c>
      <c r="T18" s="13">
        <v>12000</v>
      </c>
      <c r="U18" s="17" t="s">
        <v>456</v>
      </c>
      <c r="V18" s="17" t="s">
        <v>39</v>
      </c>
      <c r="W18" s="15" t="s">
        <v>40</v>
      </c>
      <c r="X18" s="15" t="s">
        <v>437</v>
      </c>
      <c r="Y18" s="15" t="s">
        <v>42</v>
      </c>
      <c r="Z18" s="15" t="s">
        <v>43</v>
      </c>
      <c r="AA18" s="13"/>
    </row>
    <row r="19" ht="45" customHeight="1" spans="1:27">
      <c r="A19" s="13">
        <v>14</v>
      </c>
      <c r="B19" s="13" t="s">
        <v>59</v>
      </c>
      <c r="C19" s="13" t="s">
        <v>30</v>
      </c>
      <c r="D19" s="13" t="s">
        <v>32</v>
      </c>
      <c r="E19" s="13" t="s">
        <v>31</v>
      </c>
      <c r="F19" s="16">
        <v>45017</v>
      </c>
      <c r="G19" s="16">
        <v>45291</v>
      </c>
      <c r="H19" s="17" t="s">
        <v>458</v>
      </c>
      <c r="I19" s="15" t="s">
        <v>459</v>
      </c>
      <c r="J19" s="15">
        <v>749</v>
      </c>
      <c r="K19" s="13">
        <v>749</v>
      </c>
      <c r="L19" s="13">
        <v>273</v>
      </c>
      <c r="M19" s="13"/>
      <c r="N19" s="13">
        <v>476</v>
      </c>
      <c r="O19" s="13"/>
      <c r="P19" s="13" t="s">
        <v>37</v>
      </c>
      <c r="Q19" s="13">
        <v>10324</v>
      </c>
      <c r="R19" s="13">
        <v>25190</v>
      </c>
      <c r="S19" s="13">
        <v>4500</v>
      </c>
      <c r="T19" s="13">
        <f>S19*2.44</f>
        <v>10980</v>
      </c>
      <c r="U19" s="17" t="s">
        <v>460</v>
      </c>
      <c r="V19" s="17" t="s">
        <v>461</v>
      </c>
      <c r="W19" s="15" t="s">
        <v>40</v>
      </c>
      <c r="X19" s="15" t="s">
        <v>437</v>
      </c>
      <c r="Y19" s="15" t="s">
        <v>42</v>
      </c>
      <c r="Z19" s="15" t="s">
        <v>43</v>
      </c>
      <c r="AA19" s="13"/>
    </row>
    <row r="20" ht="49" customHeight="1" spans="1:27">
      <c r="A20" s="13">
        <v>15</v>
      </c>
      <c r="B20" s="13" t="s">
        <v>116</v>
      </c>
      <c r="C20" s="13" t="s">
        <v>30</v>
      </c>
      <c r="D20" s="13" t="s">
        <v>32</v>
      </c>
      <c r="E20" s="13" t="s">
        <v>31</v>
      </c>
      <c r="F20" s="16">
        <v>44986</v>
      </c>
      <c r="G20" s="16">
        <v>45261</v>
      </c>
      <c r="H20" s="17" t="s">
        <v>462</v>
      </c>
      <c r="I20" s="15" t="s">
        <v>119</v>
      </c>
      <c r="J20" s="15">
        <v>495</v>
      </c>
      <c r="K20" s="13">
        <v>495</v>
      </c>
      <c r="L20" s="13">
        <v>495</v>
      </c>
      <c r="M20" s="13"/>
      <c r="N20" s="13"/>
      <c r="O20" s="13"/>
      <c r="P20" s="13" t="s">
        <v>120</v>
      </c>
      <c r="Q20" s="13">
        <v>660</v>
      </c>
      <c r="R20" s="13">
        <v>1312</v>
      </c>
      <c r="S20" s="13">
        <v>660</v>
      </c>
      <c r="T20" s="13">
        <v>1312</v>
      </c>
      <c r="U20" s="17" t="s">
        <v>463</v>
      </c>
      <c r="V20" s="17" t="s">
        <v>464</v>
      </c>
      <c r="W20" s="15" t="s">
        <v>123</v>
      </c>
      <c r="X20" s="15" t="s">
        <v>41</v>
      </c>
      <c r="Y20" s="15" t="s">
        <v>124</v>
      </c>
      <c r="Z20" s="15" t="s">
        <v>125</v>
      </c>
      <c r="AA20" s="13"/>
    </row>
    <row r="21" ht="40" customHeight="1" spans="1:27">
      <c r="A21" s="13">
        <v>16</v>
      </c>
      <c r="B21" s="15" t="s">
        <v>301</v>
      </c>
      <c r="C21" s="15" t="s">
        <v>30</v>
      </c>
      <c r="D21" s="13" t="s">
        <v>429</v>
      </c>
      <c r="E21" s="15" t="s">
        <v>302</v>
      </c>
      <c r="F21" s="16">
        <v>44986</v>
      </c>
      <c r="G21" s="16">
        <v>45108</v>
      </c>
      <c r="H21" s="17" t="s">
        <v>303</v>
      </c>
      <c r="I21" s="15"/>
      <c r="J21" s="15">
        <v>178</v>
      </c>
      <c r="K21" s="13">
        <v>178</v>
      </c>
      <c r="L21" s="13">
        <v>178</v>
      </c>
      <c r="M21" s="13"/>
      <c r="N21" s="13"/>
      <c r="O21" s="13"/>
      <c r="P21" s="15" t="s">
        <v>304</v>
      </c>
      <c r="Q21" s="15">
        <v>331</v>
      </c>
      <c r="R21" s="13">
        <v>818</v>
      </c>
      <c r="S21" s="13">
        <v>114</v>
      </c>
      <c r="T21" s="13">
        <v>261</v>
      </c>
      <c r="U21" s="17" t="s">
        <v>465</v>
      </c>
      <c r="V21" s="17" t="s">
        <v>306</v>
      </c>
      <c r="W21" s="15" t="s">
        <v>87</v>
      </c>
      <c r="X21" s="15" t="s">
        <v>87</v>
      </c>
      <c r="Y21" s="15" t="s">
        <v>307</v>
      </c>
      <c r="Z21" s="15" t="s">
        <v>308</v>
      </c>
      <c r="AA21" s="13"/>
    </row>
    <row r="22" ht="60" customHeight="1" spans="1:27">
      <c r="A22" s="13">
        <v>17</v>
      </c>
      <c r="B22" s="15" t="s">
        <v>181</v>
      </c>
      <c r="C22" s="15" t="s">
        <v>30</v>
      </c>
      <c r="D22" s="15" t="s">
        <v>32</v>
      </c>
      <c r="E22" s="15" t="s">
        <v>182</v>
      </c>
      <c r="F22" s="16">
        <v>45017</v>
      </c>
      <c r="G22" s="16">
        <v>45139</v>
      </c>
      <c r="H22" s="17" t="s">
        <v>184</v>
      </c>
      <c r="I22" s="15"/>
      <c r="J22" s="15">
        <v>384</v>
      </c>
      <c r="K22" s="13">
        <v>384</v>
      </c>
      <c r="L22" s="13">
        <v>384</v>
      </c>
      <c r="M22" s="13"/>
      <c r="N22" s="13"/>
      <c r="O22" s="13"/>
      <c r="P22" s="15" t="s">
        <v>185</v>
      </c>
      <c r="Q22" s="15">
        <v>313</v>
      </c>
      <c r="R22" s="13">
        <v>689</v>
      </c>
      <c r="S22" s="13">
        <v>129</v>
      </c>
      <c r="T22" s="13">
        <v>290</v>
      </c>
      <c r="U22" s="17" t="s">
        <v>466</v>
      </c>
      <c r="V22" s="17" t="s">
        <v>187</v>
      </c>
      <c r="W22" s="15" t="s">
        <v>87</v>
      </c>
      <c r="X22" s="15" t="s">
        <v>87</v>
      </c>
      <c r="Y22" s="15" t="s">
        <v>188</v>
      </c>
      <c r="Z22" s="15" t="s">
        <v>189</v>
      </c>
      <c r="AA22" s="13"/>
    </row>
    <row r="23" ht="56.25" spans="1:27">
      <c r="A23" s="13">
        <v>18</v>
      </c>
      <c r="B23" s="15" t="s">
        <v>467</v>
      </c>
      <c r="C23" s="15" t="s">
        <v>30</v>
      </c>
      <c r="D23" s="15" t="s">
        <v>32</v>
      </c>
      <c r="E23" s="15" t="s">
        <v>81</v>
      </c>
      <c r="F23" s="16">
        <v>44986</v>
      </c>
      <c r="G23" s="16">
        <v>45231</v>
      </c>
      <c r="H23" s="17" t="s">
        <v>468</v>
      </c>
      <c r="I23" s="15"/>
      <c r="J23" s="15">
        <v>50</v>
      </c>
      <c r="K23" s="13">
        <v>50</v>
      </c>
      <c r="L23" s="13">
        <v>50</v>
      </c>
      <c r="M23" s="13"/>
      <c r="N23" s="13"/>
      <c r="O23" s="13"/>
      <c r="P23" s="15" t="s">
        <v>84</v>
      </c>
      <c r="Q23" s="13" t="s">
        <v>469</v>
      </c>
      <c r="R23" s="13" t="s">
        <v>470</v>
      </c>
      <c r="S23" s="13" t="s">
        <v>471</v>
      </c>
      <c r="T23" s="13" t="s">
        <v>472</v>
      </c>
      <c r="U23" s="17" t="s">
        <v>473</v>
      </c>
      <c r="V23" s="17" t="s">
        <v>474</v>
      </c>
      <c r="W23" s="15" t="s">
        <v>87</v>
      </c>
      <c r="X23" s="15" t="s">
        <v>87</v>
      </c>
      <c r="Y23" s="15" t="s">
        <v>88</v>
      </c>
      <c r="Z23" s="15" t="s">
        <v>89</v>
      </c>
      <c r="AA23" s="13"/>
    </row>
    <row r="24" ht="72" customHeight="1" spans="1:27">
      <c r="A24" s="13">
        <v>19</v>
      </c>
      <c r="B24" s="13" t="s">
        <v>134</v>
      </c>
      <c r="C24" s="13" t="s">
        <v>30</v>
      </c>
      <c r="D24" s="13" t="s">
        <v>32</v>
      </c>
      <c r="E24" s="13" t="s">
        <v>91</v>
      </c>
      <c r="F24" s="16">
        <v>44956</v>
      </c>
      <c r="G24" s="16">
        <v>45291</v>
      </c>
      <c r="H24" s="34" t="s">
        <v>475</v>
      </c>
      <c r="I24" s="13"/>
      <c r="J24" s="13">
        <v>329</v>
      </c>
      <c r="K24" s="13">
        <v>329</v>
      </c>
      <c r="L24" s="13">
        <v>239</v>
      </c>
      <c r="M24" s="13"/>
      <c r="N24" s="13">
        <v>90</v>
      </c>
      <c r="O24" s="13"/>
      <c r="P24" s="13" t="s">
        <v>93</v>
      </c>
      <c r="Q24" s="13">
        <v>236</v>
      </c>
      <c r="R24" s="13">
        <v>622</v>
      </c>
      <c r="S24" s="13">
        <v>62</v>
      </c>
      <c r="T24" s="13">
        <v>196</v>
      </c>
      <c r="U24" s="17" t="s">
        <v>476</v>
      </c>
      <c r="V24" s="17" t="s">
        <v>477</v>
      </c>
      <c r="W24" s="15" t="s">
        <v>96</v>
      </c>
      <c r="X24" s="15" t="s">
        <v>96</v>
      </c>
      <c r="Y24" s="15" t="s">
        <v>97</v>
      </c>
      <c r="Z24" s="15">
        <v>15934260717</v>
      </c>
      <c r="AA24" s="13"/>
    </row>
    <row r="25" ht="41" customHeight="1" spans="1:27">
      <c r="A25" s="13">
        <v>20</v>
      </c>
      <c r="B25" s="13" t="s">
        <v>315</v>
      </c>
      <c r="C25" s="13" t="s">
        <v>30</v>
      </c>
      <c r="D25" s="13" t="s">
        <v>429</v>
      </c>
      <c r="E25" s="13" t="s">
        <v>316</v>
      </c>
      <c r="F25" s="16">
        <v>44927</v>
      </c>
      <c r="G25" s="16">
        <v>45291</v>
      </c>
      <c r="H25" s="17" t="s">
        <v>478</v>
      </c>
      <c r="I25" s="13"/>
      <c r="J25" s="13">
        <v>160</v>
      </c>
      <c r="K25" s="13">
        <v>160</v>
      </c>
      <c r="L25" s="13">
        <v>160</v>
      </c>
      <c r="M25" s="13"/>
      <c r="N25" s="13"/>
      <c r="O25" s="13"/>
      <c r="P25" s="13" t="s">
        <v>318</v>
      </c>
      <c r="Q25" s="13">
        <v>153</v>
      </c>
      <c r="R25" s="13">
        <v>398</v>
      </c>
      <c r="S25" s="13">
        <v>49</v>
      </c>
      <c r="T25" s="13">
        <v>153</v>
      </c>
      <c r="U25" s="17" t="s">
        <v>479</v>
      </c>
      <c r="V25" s="17" t="s">
        <v>480</v>
      </c>
      <c r="W25" s="15" t="s">
        <v>96</v>
      </c>
      <c r="X25" s="15" t="s">
        <v>96</v>
      </c>
      <c r="Y25" s="15" t="s">
        <v>97</v>
      </c>
      <c r="Z25" s="15">
        <v>15934260717</v>
      </c>
      <c r="AA25" s="13"/>
    </row>
    <row r="26" ht="96" customHeight="1" spans="1:27">
      <c r="A26" s="13">
        <v>21</v>
      </c>
      <c r="B26" s="15" t="s">
        <v>481</v>
      </c>
      <c r="C26" s="15" t="s">
        <v>30</v>
      </c>
      <c r="D26" s="15" t="s">
        <v>32</v>
      </c>
      <c r="E26" s="15" t="s">
        <v>127</v>
      </c>
      <c r="F26" s="16">
        <v>45015</v>
      </c>
      <c r="G26" s="16">
        <v>45280</v>
      </c>
      <c r="H26" s="17" t="s">
        <v>482</v>
      </c>
      <c r="I26" s="15"/>
      <c r="J26" s="15">
        <v>191</v>
      </c>
      <c r="K26" s="13">
        <v>191</v>
      </c>
      <c r="L26" s="13">
        <v>38</v>
      </c>
      <c r="M26" s="13"/>
      <c r="N26" s="13"/>
      <c r="O26" s="13">
        <v>153</v>
      </c>
      <c r="P26" s="15" t="s">
        <v>106</v>
      </c>
      <c r="Q26" s="15">
        <v>882</v>
      </c>
      <c r="R26" s="15">
        <v>3265</v>
      </c>
      <c r="S26" s="15">
        <v>660</v>
      </c>
      <c r="T26" s="15">
        <v>1515</v>
      </c>
      <c r="U26" s="17" t="s">
        <v>483</v>
      </c>
      <c r="V26" s="17" t="s">
        <v>484</v>
      </c>
      <c r="W26" s="15" t="s">
        <v>132</v>
      </c>
      <c r="X26" s="15" t="s">
        <v>485</v>
      </c>
      <c r="Y26" s="15" t="s">
        <v>486</v>
      </c>
      <c r="Z26" s="15">
        <v>13509706481</v>
      </c>
      <c r="AA26" s="13"/>
    </row>
    <row r="27" ht="48" customHeight="1" spans="1:27">
      <c r="A27" s="13">
        <v>22</v>
      </c>
      <c r="B27" s="15" t="s">
        <v>173</v>
      </c>
      <c r="C27" s="15" t="s">
        <v>30</v>
      </c>
      <c r="D27" s="15" t="s">
        <v>32</v>
      </c>
      <c r="E27" s="15" t="s">
        <v>174</v>
      </c>
      <c r="F27" s="16">
        <v>45047</v>
      </c>
      <c r="G27" s="16">
        <v>45261</v>
      </c>
      <c r="H27" s="17" t="s">
        <v>175</v>
      </c>
      <c r="I27" s="15"/>
      <c r="J27" s="15">
        <v>75</v>
      </c>
      <c r="K27" s="13">
        <v>75</v>
      </c>
      <c r="L27" s="13">
        <v>75</v>
      </c>
      <c r="M27" s="13"/>
      <c r="N27" s="13"/>
      <c r="O27" s="13"/>
      <c r="P27" s="15" t="s">
        <v>106</v>
      </c>
      <c r="Q27" s="13">
        <v>100</v>
      </c>
      <c r="R27" s="13">
        <v>237</v>
      </c>
      <c r="S27" s="13">
        <v>100</v>
      </c>
      <c r="T27" s="13">
        <v>237</v>
      </c>
      <c r="U27" s="17" t="s">
        <v>487</v>
      </c>
      <c r="V27" s="17" t="s">
        <v>488</v>
      </c>
      <c r="W27" s="15" t="s">
        <v>178</v>
      </c>
      <c r="X27" s="15" t="s">
        <v>178</v>
      </c>
      <c r="Y27" s="15" t="s">
        <v>179</v>
      </c>
      <c r="Z27" s="15" t="s">
        <v>180</v>
      </c>
      <c r="AA27" s="13"/>
    </row>
    <row r="28" ht="105" customHeight="1" spans="1:27">
      <c r="A28" s="13">
        <v>23</v>
      </c>
      <c r="B28" s="15" t="s">
        <v>65</v>
      </c>
      <c r="C28" s="15" t="s">
        <v>30</v>
      </c>
      <c r="D28" s="15" t="s">
        <v>32</v>
      </c>
      <c r="E28" s="15" t="s">
        <v>66</v>
      </c>
      <c r="F28" s="16">
        <v>44978</v>
      </c>
      <c r="G28" s="16">
        <v>45222</v>
      </c>
      <c r="H28" s="17" t="s">
        <v>489</v>
      </c>
      <c r="I28" s="15"/>
      <c r="J28" s="15">
        <v>241</v>
      </c>
      <c r="K28" s="13">
        <v>241</v>
      </c>
      <c r="L28" s="13">
        <v>40</v>
      </c>
      <c r="M28" s="13"/>
      <c r="N28" s="13"/>
      <c r="O28" s="13">
        <v>201</v>
      </c>
      <c r="P28" s="15" t="s">
        <v>490</v>
      </c>
      <c r="Q28" s="13">
        <v>113</v>
      </c>
      <c r="R28" s="13">
        <v>231</v>
      </c>
      <c r="S28" s="13">
        <v>83</v>
      </c>
      <c r="T28" s="13">
        <v>185</v>
      </c>
      <c r="U28" s="17" t="s">
        <v>491</v>
      </c>
      <c r="V28" s="17" t="s">
        <v>69</v>
      </c>
      <c r="W28" s="15" t="s">
        <v>70</v>
      </c>
      <c r="X28" s="15" t="s">
        <v>71</v>
      </c>
      <c r="Y28" s="15" t="s">
        <v>72</v>
      </c>
      <c r="Z28" s="15" t="s">
        <v>73</v>
      </c>
      <c r="AA28" s="13"/>
    </row>
    <row r="29" ht="61" customHeight="1" spans="1:27">
      <c r="A29" s="13">
        <v>24</v>
      </c>
      <c r="B29" s="15" t="s">
        <v>309</v>
      </c>
      <c r="C29" s="15" t="s">
        <v>30</v>
      </c>
      <c r="D29" s="15" t="s">
        <v>429</v>
      </c>
      <c r="E29" s="15" t="s">
        <v>310</v>
      </c>
      <c r="F29" s="35">
        <v>45036</v>
      </c>
      <c r="G29" s="35">
        <v>45230</v>
      </c>
      <c r="H29" s="17" t="s">
        <v>311</v>
      </c>
      <c r="I29" s="15"/>
      <c r="J29" s="15">
        <v>350</v>
      </c>
      <c r="K29" s="13">
        <v>350</v>
      </c>
      <c r="L29" s="13">
        <v>350</v>
      </c>
      <c r="M29" s="13"/>
      <c r="N29" s="13"/>
      <c r="O29" s="13"/>
      <c r="P29" s="15" t="s">
        <v>106</v>
      </c>
      <c r="Q29" s="13" t="s">
        <v>312</v>
      </c>
      <c r="R29" s="13" t="s">
        <v>492</v>
      </c>
      <c r="S29" s="13"/>
      <c r="T29" s="13"/>
      <c r="U29" s="17" t="s">
        <v>312</v>
      </c>
      <c r="V29" s="17" t="s">
        <v>313</v>
      </c>
      <c r="W29" s="15" t="s">
        <v>314</v>
      </c>
      <c r="X29" s="15"/>
      <c r="Y29" s="15"/>
      <c r="Z29" s="15"/>
      <c r="AA29" s="13"/>
    </row>
    <row r="30" ht="44" customHeight="1" spans="1:27">
      <c r="A30" s="13">
        <v>25</v>
      </c>
      <c r="B30" s="13" t="s">
        <v>493</v>
      </c>
      <c r="C30" s="13" t="s">
        <v>30</v>
      </c>
      <c r="D30" s="13" t="s">
        <v>32</v>
      </c>
      <c r="E30" s="15" t="s">
        <v>31</v>
      </c>
      <c r="F30" s="16">
        <v>45005</v>
      </c>
      <c r="G30" s="16">
        <v>45229</v>
      </c>
      <c r="H30" s="18" t="s">
        <v>494</v>
      </c>
      <c r="I30" s="13" t="s">
        <v>495</v>
      </c>
      <c r="J30" s="13">
        <v>153</v>
      </c>
      <c r="K30" s="13">
        <v>153</v>
      </c>
      <c r="L30" s="13"/>
      <c r="M30" s="13">
        <v>153</v>
      </c>
      <c r="N30" s="13"/>
      <c r="O30" s="13"/>
      <c r="P30" s="13" t="s">
        <v>62</v>
      </c>
      <c r="Q30" s="13">
        <v>32000</v>
      </c>
      <c r="R30" s="13">
        <v>86000</v>
      </c>
      <c r="S30" s="13">
        <v>8000</v>
      </c>
      <c r="T30" s="13">
        <v>18800</v>
      </c>
      <c r="U30" s="18" t="s">
        <v>496</v>
      </c>
      <c r="V30" s="18" t="s">
        <v>497</v>
      </c>
      <c r="W30" s="15" t="s">
        <v>40</v>
      </c>
      <c r="X30" s="15" t="s">
        <v>437</v>
      </c>
      <c r="Y30" s="15" t="s">
        <v>42</v>
      </c>
      <c r="Z30" s="15" t="s">
        <v>43</v>
      </c>
      <c r="AA30" s="13"/>
    </row>
    <row r="31" ht="48" customHeight="1" spans="1:27">
      <c r="A31" s="13">
        <v>26</v>
      </c>
      <c r="B31" s="13" t="s">
        <v>498</v>
      </c>
      <c r="C31" s="13" t="s">
        <v>30</v>
      </c>
      <c r="D31" s="13" t="s">
        <v>32</v>
      </c>
      <c r="E31" s="15" t="s">
        <v>31</v>
      </c>
      <c r="F31" s="16">
        <v>45005</v>
      </c>
      <c r="G31" s="16">
        <v>45229</v>
      </c>
      <c r="H31" s="18" t="s">
        <v>499</v>
      </c>
      <c r="I31" s="13"/>
      <c r="J31" s="13">
        <v>80</v>
      </c>
      <c r="K31" s="13">
        <v>80</v>
      </c>
      <c r="L31" s="13"/>
      <c r="M31" s="13">
        <v>80</v>
      </c>
      <c r="N31" s="13"/>
      <c r="O31" s="13"/>
      <c r="P31" s="13" t="s">
        <v>37</v>
      </c>
      <c r="Q31" s="13">
        <v>450</v>
      </c>
      <c r="R31" s="13">
        <v>1260</v>
      </c>
      <c r="S31" s="13">
        <v>450</v>
      </c>
      <c r="T31" s="13">
        <v>1260</v>
      </c>
      <c r="U31" s="18" t="s">
        <v>500</v>
      </c>
      <c r="V31" s="18" t="s">
        <v>500</v>
      </c>
      <c r="W31" s="15" t="s">
        <v>40</v>
      </c>
      <c r="X31" s="15" t="s">
        <v>40</v>
      </c>
      <c r="Y31" s="15" t="s">
        <v>42</v>
      </c>
      <c r="Z31" s="15" t="s">
        <v>43</v>
      </c>
      <c r="AA31" s="13"/>
    </row>
    <row r="32" ht="48" customHeight="1" spans="1:27">
      <c r="A32" s="13">
        <v>27</v>
      </c>
      <c r="B32" s="13" t="s">
        <v>196</v>
      </c>
      <c r="C32" s="13" t="s">
        <v>30</v>
      </c>
      <c r="D32" s="13" t="s">
        <v>32</v>
      </c>
      <c r="E32" s="15" t="s">
        <v>197</v>
      </c>
      <c r="F32" s="16">
        <v>45017</v>
      </c>
      <c r="G32" s="16">
        <v>45291</v>
      </c>
      <c r="H32" s="18" t="s">
        <v>501</v>
      </c>
      <c r="I32" s="13" t="s">
        <v>502</v>
      </c>
      <c r="J32" s="13">
        <v>30</v>
      </c>
      <c r="K32" s="13">
        <v>62</v>
      </c>
      <c r="L32" s="13"/>
      <c r="M32" s="13">
        <v>62</v>
      </c>
      <c r="N32" s="13"/>
      <c r="O32" s="13"/>
      <c r="P32" s="13" t="s">
        <v>223</v>
      </c>
      <c r="Q32" s="13">
        <v>128</v>
      </c>
      <c r="R32" s="13">
        <v>374</v>
      </c>
      <c r="S32" s="13">
        <v>32</v>
      </c>
      <c r="T32" s="13">
        <v>95</v>
      </c>
      <c r="U32" s="18" t="s">
        <v>503</v>
      </c>
      <c r="V32" s="18" t="s">
        <v>201</v>
      </c>
      <c r="W32" s="15" t="s">
        <v>40</v>
      </c>
      <c r="X32" s="15" t="s">
        <v>40</v>
      </c>
      <c r="Y32" s="15" t="s">
        <v>42</v>
      </c>
      <c r="Z32" s="15" t="s">
        <v>43</v>
      </c>
      <c r="AA32" s="13"/>
    </row>
    <row r="33" ht="48" customHeight="1" spans="1:27">
      <c r="A33" s="13">
        <v>28</v>
      </c>
      <c r="B33" s="13" t="s">
        <v>504</v>
      </c>
      <c r="C33" s="13" t="s">
        <v>30</v>
      </c>
      <c r="D33" s="13" t="s">
        <v>429</v>
      </c>
      <c r="E33" s="13" t="s">
        <v>505</v>
      </c>
      <c r="F33" s="16">
        <v>45047</v>
      </c>
      <c r="G33" s="16">
        <v>45139</v>
      </c>
      <c r="H33" s="17" t="s">
        <v>506</v>
      </c>
      <c r="I33" s="15" t="s">
        <v>507</v>
      </c>
      <c r="J33" s="15">
        <v>38.4</v>
      </c>
      <c r="K33" s="13">
        <v>38.4</v>
      </c>
      <c r="L33" s="13"/>
      <c r="M33" s="13">
        <v>38.4</v>
      </c>
      <c r="N33" s="13"/>
      <c r="O33" s="13"/>
      <c r="P33" s="13" t="s">
        <v>62</v>
      </c>
      <c r="Q33" s="13">
        <v>30</v>
      </c>
      <c r="R33" s="13">
        <v>120</v>
      </c>
      <c r="S33" s="13">
        <v>30</v>
      </c>
      <c r="T33" s="13">
        <v>120</v>
      </c>
      <c r="U33" s="17" t="s">
        <v>508</v>
      </c>
      <c r="V33" s="17" t="s">
        <v>509</v>
      </c>
      <c r="W33" s="15" t="s">
        <v>510</v>
      </c>
      <c r="X33" s="15" t="s">
        <v>511</v>
      </c>
      <c r="Y33" s="15" t="s">
        <v>512</v>
      </c>
      <c r="Z33" s="15" t="s">
        <v>513</v>
      </c>
      <c r="AA33" s="13"/>
    </row>
    <row r="34" ht="62" customHeight="1" spans="1:27">
      <c r="A34" s="13">
        <v>29</v>
      </c>
      <c r="B34" s="13" t="s">
        <v>514</v>
      </c>
      <c r="C34" s="13" t="s">
        <v>30</v>
      </c>
      <c r="D34" s="13" t="s">
        <v>32</v>
      </c>
      <c r="E34" s="13" t="s">
        <v>515</v>
      </c>
      <c r="F34" s="16">
        <v>45017</v>
      </c>
      <c r="G34" s="16">
        <v>45230</v>
      </c>
      <c r="H34" s="17" t="s">
        <v>516</v>
      </c>
      <c r="I34" s="13"/>
      <c r="J34" s="13">
        <v>2500</v>
      </c>
      <c r="K34" s="13">
        <v>2500</v>
      </c>
      <c r="L34" s="13">
        <v>200</v>
      </c>
      <c r="M34" s="13"/>
      <c r="N34" s="13"/>
      <c r="O34" s="13">
        <v>2300</v>
      </c>
      <c r="P34" s="13" t="s">
        <v>62</v>
      </c>
      <c r="Q34" s="13">
        <v>332</v>
      </c>
      <c r="R34" s="13">
        <v>803</v>
      </c>
      <c r="S34" s="13">
        <v>131</v>
      </c>
      <c r="T34" s="13">
        <v>364</v>
      </c>
      <c r="U34" s="17" t="s">
        <v>517</v>
      </c>
      <c r="V34" s="17" t="s">
        <v>518</v>
      </c>
      <c r="W34" s="15" t="s">
        <v>519</v>
      </c>
      <c r="X34" s="15" t="s">
        <v>144</v>
      </c>
      <c r="Y34" s="15" t="s">
        <v>145</v>
      </c>
      <c r="Z34" s="15" t="s">
        <v>146</v>
      </c>
      <c r="AA34" s="13"/>
    </row>
    <row r="35" ht="102" customHeight="1" spans="1:27">
      <c r="A35" s="13">
        <v>30</v>
      </c>
      <c r="B35" s="13" t="s">
        <v>520</v>
      </c>
      <c r="C35" s="13" t="s">
        <v>30</v>
      </c>
      <c r="D35" s="13" t="s">
        <v>521</v>
      </c>
      <c r="E35" s="13" t="s">
        <v>45</v>
      </c>
      <c r="F35" s="16">
        <v>44986</v>
      </c>
      <c r="G35" s="16">
        <v>45230</v>
      </c>
      <c r="H35" s="17" t="s">
        <v>522</v>
      </c>
      <c r="I35" s="15"/>
      <c r="J35" s="15">
        <v>8309.77</v>
      </c>
      <c r="K35" s="13">
        <v>8309.77</v>
      </c>
      <c r="L35" s="13">
        <v>200</v>
      </c>
      <c r="M35" s="13"/>
      <c r="N35" s="13">
        <v>8109.77</v>
      </c>
      <c r="O35" s="13">
        <v>8109.77</v>
      </c>
      <c r="P35" s="13" t="s">
        <v>47</v>
      </c>
      <c r="Q35" s="13">
        <v>286</v>
      </c>
      <c r="R35" s="13">
        <v>701</v>
      </c>
      <c r="S35" s="13">
        <v>25</v>
      </c>
      <c r="T35" s="13">
        <v>70</v>
      </c>
      <c r="U35" s="17" t="s">
        <v>523</v>
      </c>
      <c r="V35" s="17" t="s">
        <v>524</v>
      </c>
      <c r="W35" s="15" t="s">
        <v>40</v>
      </c>
      <c r="X35" s="15" t="s">
        <v>50</v>
      </c>
      <c r="Y35" s="15" t="s">
        <v>52</v>
      </c>
      <c r="Z35" s="15" t="s">
        <v>53</v>
      </c>
      <c r="AA35" s="15"/>
    </row>
    <row r="36" ht="79" customHeight="1" spans="1:27">
      <c r="A36" s="13">
        <v>31</v>
      </c>
      <c r="B36" s="13" t="s">
        <v>525</v>
      </c>
      <c r="C36" s="13" t="s">
        <v>30</v>
      </c>
      <c r="D36" s="13" t="s">
        <v>32</v>
      </c>
      <c r="E36" s="13" t="s">
        <v>526</v>
      </c>
      <c r="F36" s="16">
        <v>45017</v>
      </c>
      <c r="G36" s="16">
        <v>45229</v>
      </c>
      <c r="H36" s="17" t="s">
        <v>527</v>
      </c>
      <c r="I36" s="15"/>
      <c r="J36" s="15">
        <v>1470</v>
      </c>
      <c r="K36" s="13">
        <v>1470</v>
      </c>
      <c r="L36" s="13">
        <v>1470</v>
      </c>
      <c r="M36" s="13"/>
      <c r="N36" s="13"/>
      <c r="O36" s="13"/>
      <c r="P36" s="13" t="s">
        <v>62</v>
      </c>
      <c r="Q36" s="13">
        <v>900</v>
      </c>
      <c r="R36" s="13">
        <v>2500</v>
      </c>
      <c r="S36" s="13">
        <v>220</v>
      </c>
      <c r="T36" s="13">
        <v>560</v>
      </c>
      <c r="U36" s="17" t="s">
        <v>528</v>
      </c>
      <c r="V36" s="17" t="s">
        <v>529</v>
      </c>
      <c r="W36" s="15" t="s">
        <v>50</v>
      </c>
      <c r="X36" s="15" t="s">
        <v>50</v>
      </c>
      <c r="Y36" s="15" t="s">
        <v>52</v>
      </c>
      <c r="Z36" s="15" t="s">
        <v>53</v>
      </c>
      <c r="AA36" s="15"/>
    </row>
    <row r="37" ht="63" customHeight="1" spans="1:27">
      <c r="A37" s="13">
        <v>32</v>
      </c>
      <c r="B37" s="13" t="s">
        <v>90</v>
      </c>
      <c r="C37" s="13" t="s">
        <v>30</v>
      </c>
      <c r="D37" s="13" t="s">
        <v>521</v>
      </c>
      <c r="E37" s="13" t="s">
        <v>91</v>
      </c>
      <c r="F37" s="16">
        <v>44927</v>
      </c>
      <c r="G37" s="16">
        <v>45291</v>
      </c>
      <c r="H37" s="17" t="s">
        <v>530</v>
      </c>
      <c r="I37" s="17"/>
      <c r="J37" s="13"/>
      <c r="K37" s="13">
        <v>319</v>
      </c>
      <c r="L37" s="13">
        <v>319</v>
      </c>
      <c r="M37" s="13"/>
      <c r="N37" s="13"/>
      <c r="O37" s="13"/>
      <c r="P37" s="13" t="s">
        <v>93</v>
      </c>
      <c r="Q37" s="13">
        <v>236</v>
      </c>
      <c r="R37" s="13">
        <v>622</v>
      </c>
      <c r="S37" s="13">
        <v>62</v>
      </c>
      <c r="T37" s="13">
        <v>196</v>
      </c>
      <c r="U37" s="17" t="s">
        <v>531</v>
      </c>
      <c r="V37" s="17" t="s">
        <v>477</v>
      </c>
      <c r="W37" s="15" t="s">
        <v>96</v>
      </c>
      <c r="X37" s="15" t="s">
        <v>96</v>
      </c>
      <c r="Y37" s="15" t="s">
        <v>97</v>
      </c>
      <c r="Z37" s="15" t="s">
        <v>146</v>
      </c>
      <c r="AA37" s="18"/>
    </row>
    <row r="38" ht="79" customHeight="1" spans="1:27">
      <c r="A38" s="13">
        <v>33</v>
      </c>
      <c r="B38" s="13" t="s">
        <v>126</v>
      </c>
      <c r="C38" s="13" t="s">
        <v>30</v>
      </c>
      <c r="D38" s="13" t="s">
        <v>521</v>
      </c>
      <c r="E38" s="13" t="s">
        <v>127</v>
      </c>
      <c r="F38" s="16">
        <v>45047</v>
      </c>
      <c r="G38" s="16">
        <v>45656</v>
      </c>
      <c r="H38" s="17" t="s">
        <v>532</v>
      </c>
      <c r="I38" s="15"/>
      <c r="J38" s="15" t="s">
        <v>533</v>
      </c>
      <c r="K38" s="13">
        <v>600</v>
      </c>
      <c r="L38" s="13">
        <v>300</v>
      </c>
      <c r="M38" s="13"/>
      <c r="N38" s="13"/>
      <c r="O38" s="13">
        <v>300</v>
      </c>
      <c r="P38" s="13" t="s">
        <v>129</v>
      </c>
      <c r="Q38" s="13">
        <v>115</v>
      </c>
      <c r="R38" s="13">
        <v>261</v>
      </c>
      <c r="S38" s="13">
        <v>38</v>
      </c>
      <c r="T38" s="13">
        <v>88</v>
      </c>
      <c r="U38" s="17" t="s">
        <v>534</v>
      </c>
      <c r="V38" s="17" t="s">
        <v>131</v>
      </c>
      <c r="W38" s="15" t="s">
        <v>132</v>
      </c>
      <c r="X38" s="15" t="s">
        <v>133</v>
      </c>
      <c r="Y38" s="15" t="s">
        <v>535</v>
      </c>
      <c r="Z38" s="15" t="s">
        <v>536</v>
      </c>
      <c r="AA38" s="15"/>
    </row>
    <row r="39" ht="191.25" spans="1:27">
      <c r="A39" s="13">
        <v>34</v>
      </c>
      <c r="B39" s="13" t="s">
        <v>537</v>
      </c>
      <c r="C39" s="13" t="s">
        <v>30</v>
      </c>
      <c r="D39" s="13" t="s">
        <v>521</v>
      </c>
      <c r="E39" s="13" t="s">
        <v>127</v>
      </c>
      <c r="F39" s="16">
        <v>45139</v>
      </c>
      <c r="G39" s="16">
        <v>45627</v>
      </c>
      <c r="H39" s="17" t="s">
        <v>538</v>
      </c>
      <c r="I39" s="13"/>
      <c r="J39" s="15" t="s">
        <v>539</v>
      </c>
      <c r="K39" s="13">
        <v>6784.15</v>
      </c>
      <c r="L39" s="13"/>
      <c r="M39" s="13">
        <v>6784.15</v>
      </c>
      <c r="N39" s="13"/>
      <c r="O39" s="13"/>
      <c r="P39" s="13" t="s">
        <v>129</v>
      </c>
      <c r="Q39" s="13">
        <v>411</v>
      </c>
      <c r="R39" s="13">
        <v>840</v>
      </c>
      <c r="S39" s="13">
        <v>115</v>
      </c>
      <c r="T39" s="13">
        <v>261</v>
      </c>
      <c r="U39" s="17" t="s">
        <v>534</v>
      </c>
      <c r="V39" s="17" t="s">
        <v>540</v>
      </c>
      <c r="W39" s="15" t="s">
        <v>132</v>
      </c>
      <c r="X39" s="15" t="s">
        <v>132</v>
      </c>
      <c r="Y39" s="15" t="s">
        <v>407</v>
      </c>
      <c r="Z39" s="15" t="s">
        <v>541</v>
      </c>
      <c r="AA39" s="15"/>
    </row>
    <row r="40" ht="79" customHeight="1" spans="1:27">
      <c r="A40" s="13">
        <v>35</v>
      </c>
      <c r="B40" s="13"/>
      <c r="C40" s="13"/>
      <c r="D40" s="13"/>
      <c r="E40" s="13"/>
      <c r="F40" s="16"/>
      <c r="G40" s="16"/>
      <c r="H40" s="17"/>
      <c r="I40" s="15"/>
      <c r="J40" s="15"/>
      <c r="K40" s="13"/>
      <c r="L40" s="13"/>
      <c r="M40" s="13"/>
      <c r="N40" s="13"/>
      <c r="O40" s="13"/>
      <c r="P40" s="13"/>
      <c r="Q40" s="13"/>
      <c r="R40" s="13"/>
      <c r="S40" s="13"/>
      <c r="T40" s="13"/>
      <c r="U40" s="17"/>
      <c r="V40" s="17"/>
      <c r="W40" s="15"/>
      <c r="X40" s="15"/>
      <c r="Y40" s="15"/>
      <c r="Z40" s="15"/>
      <c r="AA40" s="15"/>
    </row>
    <row r="41" ht="31" customHeight="1" spans="1:27">
      <c r="A41" s="13"/>
      <c r="B41" s="19" t="s">
        <v>542</v>
      </c>
      <c r="C41" s="20"/>
      <c r="D41" s="20"/>
      <c r="E41" s="20"/>
      <c r="F41" s="20"/>
      <c r="G41" s="21"/>
      <c r="H41" s="17"/>
      <c r="I41" s="13"/>
      <c r="J41" s="13">
        <v>22836.77</v>
      </c>
      <c r="K41" s="13">
        <f t="shared" ref="K41:O41" si="0">SUM(K6:K40)</f>
        <v>29455.32</v>
      </c>
      <c r="L41" s="13">
        <f t="shared" si="0"/>
        <v>10202</v>
      </c>
      <c r="M41" s="13">
        <f t="shared" si="0"/>
        <v>7423.55</v>
      </c>
      <c r="N41" s="13">
        <f t="shared" si="0"/>
        <v>8675.77</v>
      </c>
      <c r="O41" s="13">
        <f t="shared" si="0"/>
        <v>11263.77</v>
      </c>
      <c r="P41" s="13"/>
      <c r="Q41" s="13"/>
      <c r="R41" s="13"/>
      <c r="S41" s="13"/>
      <c r="T41" s="13"/>
      <c r="U41" s="17"/>
      <c r="V41" s="17"/>
      <c r="W41" s="15"/>
      <c r="X41" s="15"/>
      <c r="Y41" s="15"/>
      <c r="Z41" s="15"/>
      <c r="AA41" s="13"/>
    </row>
    <row r="45" spans="11:15">
      <c r="K45" s="37"/>
      <c r="L45" s="38"/>
      <c r="M45" s="38"/>
      <c r="N45" s="38"/>
      <c r="O45" s="37"/>
    </row>
  </sheetData>
  <autoFilter ref="A5:AA41">
    <extLst/>
  </autoFilter>
  <mergeCells count="25">
    <mergeCell ref="A1:B1"/>
    <mergeCell ref="A2:AA2"/>
    <mergeCell ref="A3:W3"/>
    <mergeCell ref="K4:O4"/>
    <mergeCell ref="Q4:R4"/>
    <mergeCell ref="S4:T4"/>
    <mergeCell ref="B41:G41"/>
    <mergeCell ref="A4:A5"/>
    <mergeCell ref="B4:B5"/>
    <mergeCell ref="C4:C5"/>
    <mergeCell ref="D4:D5"/>
    <mergeCell ref="E4:E5"/>
    <mergeCell ref="F4:F5"/>
    <mergeCell ref="G4:G5"/>
    <mergeCell ref="H4:H5"/>
    <mergeCell ref="I4:I5"/>
    <mergeCell ref="J4:J5"/>
    <mergeCell ref="P4:P5"/>
    <mergeCell ref="U4:U5"/>
    <mergeCell ref="V4:V5"/>
    <mergeCell ref="W4:W5"/>
    <mergeCell ref="X4:X5"/>
    <mergeCell ref="Y4:Y5"/>
    <mergeCell ref="Z4:Z5"/>
    <mergeCell ref="AA4:AA5"/>
  </mergeCells>
  <dataValidations count="1">
    <dataValidation type="list" allowBlank="1" showInputMessage="1" showErrorMessage="1" sqref="C6:D41">
      <formula1/>
    </dataValidation>
  </dataValidations>
  <pageMargins left="0.393056" right="0.393056" top="0.963889" bottom="0.786806" header="0.5" footer="0.5"/>
  <pageSetup paperSize="8" scale="90" orientation="landscape" useFirstPageNumber="1"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Z13"/>
  <sheetViews>
    <sheetView workbookViewId="0">
      <selection activeCell="J10" sqref="J10"/>
    </sheetView>
  </sheetViews>
  <sheetFormatPr defaultColWidth="9" defaultRowHeight="13.5" customHeight="1"/>
  <cols>
    <col min="1" max="1" width="3.75" customWidth="1"/>
    <col min="2" max="2" width="14" customWidth="1"/>
    <col min="3" max="3" width="4.5" style="2" customWidth="1"/>
    <col min="4" max="4" width="5.25" style="2" customWidth="1"/>
    <col min="5" max="5" width="8.875" style="2" customWidth="1"/>
    <col min="6" max="7" width="9.25" style="3" customWidth="1"/>
    <col min="8" max="8" width="31.125" style="4" customWidth="1"/>
    <col min="9" max="9" width="9.125" style="2" customWidth="1"/>
    <col min="10" max="10" width="9.1" style="2" customWidth="1"/>
    <col min="11" max="11" width="9.66666666666667" style="2" customWidth="1"/>
    <col min="12" max="12" width="8.875" style="2" customWidth="1"/>
    <col min="13" max="13" width="6.875" style="2" customWidth="1"/>
    <col min="14" max="14" width="6.5" style="2" customWidth="1"/>
    <col min="15" max="15" width="7.875" style="2" customWidth="1"/>
    <col min="16" max="19" width="6.375" style="2" hidden="1" customWidth="1"/>
    <col min="20" max="21" width="16.125" style="5" customWidth="1"/>
    <col min="22" max="22" width="7.625" style="2" customWidth="1"/>
    <col min="23" max="24" width="6.375" style="2" hidden="1" customWidth="1"/>
    <col min="25" max="25" width="10.875" style="2" hidden="1" customWidth="1"/>
    <col min="26" max="26" width="13.625" style="5" customWidth="1"/>
  </cols>
  <sheetData>
    <row r="1" ht="9" customHeight="1" spans="1:2">
      <c r="A1" s="6"/>
      <c r="B1" s="6"/>
    </row>
    <row r="2" ht="24" customHeight="1" spans="1:26">
      <c r="A2" s="7" t="s">
        <v>543</v>
      </c>
      <c r="B2" s="7"/>
      <c r="C2" s="7"/>
      <c r="D2" s="7"/>
      <c r="E2" s="7"/>
      <c r="F2" s="7"/>
      <c r="G2" s="7"/>
      <c r="H2" s="7"/>
      <c r="I2" s="7"/>
      <c r="J2" s="7"/>
      <c r="K2" s="7"/>
      <c r="L2" s="7"/>
      <c r="M2" s="7"/>
      <c r="N2" s="7"/>
      <c r="O2" s="7"/>
      <c r="P2" s="7"/>
      <c r="Q2" s="7"/>
      <c r="R2" s="7"/>
      <c r="S2" s="7"/>
      <c r="T2" s="7"/>
      <c r="U2" s="7"/>
      <c r="V2" s="7"/>
      <c r="W2" s="7"/>
      <c r="X2" s="7"/>
      <c r="Y2" s="7"/>
      <c r="Z2" s="31"/>
    </row>
    <row r="3" ht="18" customHeight="1" spans="1:26">
      <c r="A3" s="8" t="s">
        <v>2</v>
      </c>
      <c r="B3" s="8"/>
      <c r="C3" s="8"/>
      <c r="D3" s="8"/>
      <c r="E3" s="8"/>
      <c r="F3" s="8"/>
      <c r="G3" s="8"/>
      <c r="H3" s="8"/>
      <c r="I3" s="8"/>
      <c r="J3" s="8"/>
      <c r="K3" s="8"/>
      <c r="L3" s="8"/>
      <c r="M3" s="8"/>
      <c r="N3" s="8"/>
      <c r="O3" s="8"/>
      <c r="P3" s="8"/>
      <c r="Q3" s="8"/>
      <c r="R3" s="8"/>
      <c r="S3" s="8"/>
      <c r="T3" s="8"/>
      <c r="U3" s="8"/>
      <c r="V3" s="8"/>
      <c r="W3" s="8"/>
      <c r="X3" s="8"/>
      <c r="Y3" s="8"/>
      <c r="Z3" s="32"/>
    </row>
    <row r="4" s="1" customFormat="1" ht="24" customHeight="1" spans="1:26">
      <c r="A4" s="9" t="s">
        <v>3</v>
      </c>
      <c r="B4" s="9" t="s">
        <v>4</v>
      </c>
      <c r="C4" s="9" t="s">
        <v>5</v>
      </c>
      <c r="D4" s="10" t="s">
        <v>416</v>
      </c>
      <c r="E4" s="9" t="s">
        <v>6</v>
      </c>
      <c r="F4" s="11" t="s">
        <v>7</v>
      </c>
      <c r="G4" s="11" t="s">
        <v>8</v>
      </c>
      <c r="H4" s="9" t="s">
        <v>9</v>
      </c>
      <c r="I4" s="9" t="s">
        <v>544</v>
      </c>
      <c r="J4" s="22" t="s">
        <v>545</v>
      </c>
      <c r="K4" s="23"/>
      <c r="L4" s="23"/>
      <c r="M4" s="23"/>
      <c r="N4" s="24"/>
      <c r="O4" s="9" t="s">
        <v>13</v>
      </c>
      <c r="P4" s="22" t="s">
        <v>418</v>
      </c>
      <c r="Q4" s="24"/>
      <c r="R4" s="22" t="s">
        <v>419</v>
      </c>
      <c r="S4" s="24"/>
      <c r="T4" s="9" t="s">
        <v>14</v>
      </c>
      <c r="U4" s="9" t="s">
        <v>15</v>
      </c>
      <c r="V4" s="29" t="s">
        <v>16</v>
      </c>
      <c r="W4" s="29" t="s">
        <v>17</v>
      </c>
      <c r="X4" s="29" t="s">
        <v>18</v>
      </c>
      <c r="Y4" s="29" t="s">
        <v>19</v>
      </c>
      <c r="Z4" s="9" t="s">
        <v>20</v>
      </c>
    </row>
    <row r="5" s="1" customFormat="1" ht="74" customHeight="1" spans="1:26">
      <c r="A5" s="9"/>
      <c r="B5" s="9"/>
      <c r="C5" s="9"/>
      <c r="D5" s="12"/>
      <c r="E5" s="9"/>
      <c r="F5" s="11"/>
      <c r="G5" s="11"/>
      <c r="H5" s="9"/>
      <c r="I5" s="9"/>
      <c r="J5" s="9" t="s">
        <v>420</v>
      </c>
      <c r="K5" s="9" t="s">
        <v>421</v>
      </c>
      <c r="L5" s="9" t="s">
        <v>422</v>
      </c>
      <c r="M5" s="9" t="s">
        <v>423</v>
      </c>
      <c r="N5" s="9" t="s">
        <v>424</v>
      </c>
      <c r="O5" s="9"/>
      <c r="P5" s="9" t="s">
        <v>425</v>
      </c>
      <c r="Q5" s="9" t="s">
        <v>426</v>
      </c>
      <c r="R5" s="9" t="s">
        <v>427</v>
      </c>
      <c r="S5" s="9" t="s">
        <v>428</v>
      </c>
      <c r="T5" s="9"/>
      <c r="U5" s="9"/>
      <c r="V5" s="30"/>
      <c r="W5" s="30"/>
      <c r="X5" s="30"/>
      <c r="Y5" s="30"/>
      <c r="Z5" s="9"/>
    </row>
    <row r="6" ht="62" customHeight="1" spans="1:26">
      <c r="A6" s="13">
        <v>1</v>
      </c>
      <c r="B6" s="14" t="s">
        <v>546</v>
      </c>
      <c r="C6" s="13" t="s">
        <v>547</v>
      </c>
      <c r="D6" s="13" t="s">
        <v>32</v>
      </c>
      <c r="E6" s="15" t="s">
        <v>548</v>
      </c>
      <c r="F6" s="16">
        <v>45015</v>
      </c>
      <c r="G6" s="16">
        <v>45280</v>
      </c>
      <c r="H6" s="17" t="s">
        <v>549</v>
      </c>
      <c r="I6" s="14"/>
      <c r="J6" s="13">
        <v>206</v>
      </c>
      <c r="K6" s="13">
        <v>206</v>
      </c>
      <c r="L6" s="13"/>
      <c r="M6" s="13"/>
      <c r="N6" s="13"/>
      <c r="O6" s="13" t="s">
        <v>106</v>
      </c>
      <c r="P6" s="13">
        <v>504</v>
      </c>
      <c r="Q6" s="13">
        <v>1047</v>
      </c>
      <c r="R6" s="13">
        <v>102</v>
      </c>
      <c r="S6" s="13">
        <v>260</v>
      </c>
      <c r="T6" s="17" t="s">
        <v>550</v>
      </c>
      <c r="U6" s="17" t="s">
        <v>551</v>
      </c>
      <c r="V6" s="15" t="s">
        <v>144</v>
      </c>
      <c r="W6" s="15" t="s">
        <v>552</v>
      </c>
      <c r="X6" s="15" t="s">
        <v>145</v>
      </c>
      <c r="Y6" s="15" t="s">
        <v>146</v>
      </c>
      <c r="Z6" s="18"/>
    </row>
    <row r="7" ht="73" customHeight="1" spans="1:26">
      <c r="A7" s="13">
        <v>2</v>
      </c>
      <c r="B7" s="13" t="s">
        <v>553</v>
      </c>
      <c r="C7" s="13" t="s">
        <v>547</v>
      </c>
      <c r="D7" s="13" t="s">
        <v>32</v>
      </c>
      <c r="E7" s="15" t="s">
        <v>526</v>
      </c>
      <c r="F7" s="16">
        <v>45015</v>
      </c>
      <c r="G7" s="16">
        <v>45280</v>
      </c>
      <c r="H7" s="18" t="s">
        <v>554</v>
      </c>
      <c r="I7" s="25"/>
      <c r="J7" s="13">
        <v>220</v>
      </c>
      <c r="K7" s="13">
        <v>220</v>
      </c>
      <c r="L7" s="13"/>
      <c r="M7" s="13"/>
      <c r="N7" s="18"/>
      <c r="O7" s="13" t="s">
        <v>106</v>
      </c>
      <c r="P7" s="13">
        <v>820</v>
      </c>
      <c r="Q7" s="13">
        <v>1840</v>
      </c>
      <c r="R7" s="13">
        <v>192</v>
      </c>
      <c r="S7" s="13">
        <v>422</v>
      </c>
      <c r="T7" s="17" t="s">
        <v>555</v>
      </c>
      <c r="U7" s="17" t="s">
        <v>556</v>
      </c>
      <c r="V7" s="15" t="s">
        <v>50</v>
      </c>
      <c r="W7" s="15" t="s">
        <v>50</v>
      </c>
      <c r="X7" s="15" t="s">
        <v>52</v>
      </c>
      <c r="Y7" s="15" t="s">
        <v>53</v>
      </c>
      <c r="Z7" s="18"/>
    </row>
    <row r="8" ht="73" customHeight="1" spans="1:26">
      <c r="A8" s="13">
        <v>3</v>
      </c>
      <c r="B8" s="14" t="s">
        <v>557</v>
      </c>
      <c r="C8" s="13" t="s">
        <v>547</v>
      </c>
      <c r="D8" s="13" t="s">
        <v>429</v>
      </c>
      <c r="E8" s="15" t="s">
        <v>526</v>
      </c>
      <c r="F8" s="16">
        <v>45015</v>
      </c>
      <c r="G8" s="16">
        <v>45280</v>
      </c>
      <c r="H8" s="17" t="s">
        <v>558</v>
      </c>
      <c r="I8" s="15"/>
      <c r="J8" s="13">
        <v>164</v>
      </c>
      <c r="K8" s="13">
        <v>164</v>
      </c>
      <c r="L8" s="13"/>
      <c r="M8" s="13"/>
      <c r="N8" s="13"/>
      <c r="O8" s="13" t="s">
        <v>106</v>
      </c>
      <c r="P8" s="13">
        <v>820</v>
      </c>
      <c r="Q8" s="13">
        <v>1840</v>
      </c>
      <c r="R8" s="13">
        <v>192</v>
      </c>
      <c r="S8" s="13">
        <v>422</v>
      </c>
      <c r="T8" s="17" t="s">
        <v>559</v>
      </c>
      <c r="U8" s="17" t="s">
        <v>560</v>
      </c>
      <c r="V8" s="15" t="s">
        <v>50</v>
      </c>
      <c r="W8" s="15" t="s">
        <v>50</v>
      </c>
      <c r="X8" s="15" t="s">
        <v>52</v>
      </c>
      <c r="Y8" s="15" t="s">
        <v>53</v>
      </c>
      <c r="Z8" s="18"/>
    </row>
    <row r="9" ht="52" customHeight="1" spans="1:26">
      <c r="A9" s="13">
        <v>4</v>
      </c>
      <c r="B9" s="13" t="s">
        <v>561</v>
      </c>
      <c r="C9" s="13" t="s">
        <v>547</v>
      </c>
      <c r="D9" s="13" t="s">
        <v>429</v>
      </c>
      <c r="E9" s="13" t="s">
        <v>267</v>
      </c>
      <c r="F9" s="16">
        <v>45015</v>
      </c>
      <c r="G9" s="16">
        <v>45280</v>
      </c>
      <c r="H9" s="17" t="s">
        <v>562</v>
      </c>
      <c r="I9" s="13"/>
      <c r="J9" s="13">
        <v>51</v>
      </c>
      <c r="K9" s="13">
        <v>51</v>
      </c>
      <c r="L9" s="13"/>
      <c r="M9" s="13"/>
      <c r="N9" s="13"/>
      <c r="O9" s="13" t="s">
        <v>106</v>
      </c>
      <c r="P9" s="13">
        <v>188</v>
      </c>
      <c r="Q9" s="13">
        <v>465</v>
      </c>
      <c r="R9" s="13">
        <v>31</v>
      </c>
      <c r="S9" s="13">
        <v>55</v>
      </c>
      <c r="T9" s="17" t="s">
        <v>563</v>
      </c>
      <c r="U9" s="18" t="s">
        <v>564</v>
      </c>
      <c r="V9" s="15" t="s">
        <v>178</v>
      </c>
      <c r="W9" s="15" t="s">
        <v>178</v>
      </c>
      <c r="X9" s="15" t="s">
        <v>179</v>
      </c>
      <c r="Y9" s="15" t="s">
        <v>180</v>
      </c>
      <c r="Z9" s="18"/>
    </row>
    <row r="10" ht="31" customHeight="1" spans="1:26">
      <c r="A10" s="13"/>
      <c r="B10" s="19" t="s">
        <v>542</v>
      </c>
      <c r="C10" s="20"/>
      <c r="D10" s="20"/>
      <c r="E10" s="20"/>
      <c r="F10" s="20"/>
      <c r="G10" s="21"/>
      <c r="H10" s="17"/>
      <c r="I10" s="13"/>
      <c r="J10" s="13">
        <f t="shared" ref="J10:N10" si="0">SUM(J6:J9)</f>
        <v>641</v>
      </c>
      <c r="K10" s="13">
        <f t="shared" si="0"/>
        <v>641</v>
      </c>
      <c r="L10" s="13">
        <f t="shared" si="0"/>
        <v>0</v>
      </c>
      <c r="M10" s="13">
        <f t="shared" si="0"/>
        <v>0</v>
      </c>
      <c r="N10" s="13">
        <f t="shared" si="0"/>
        <v>0</v>
      </c>
      <c r="O10" s="13"/>
      <c r="P10" s="13"/>
      <c r="Q10" s="13"/>
      <c r="R10" s="13"/>
      <c r="S10" s="13"/>
      <c r="T10" s="17"/>
      <c r="U10" s="17"/>
      <c r="V10" s="15"/>
      <c r="W10" s="15"/>
      <c r="X10" s="15"/>
      <c r="Y10" s="15"/>
      <c r="Z10" s="18"/>
    </row>
    <row r="11" ht="18" customHeight="1" spans="1:15">
      <c r="A11" s="5"/>
      <c r="B11" s="5"/>
      <c r="C11" s="5"/>
      <c r="D11" s="5"/>
      <c r="E11" s="5"/>
      <c r="F11" s="5"/>
      <c r="G11" s="5"/>
      <c r="H11" s="5"/>
      <c r="I11" s="26" t="s">
        <v>565</v>
      </c>
      <c r="J11" s="13">
        <v>24790.17</v>
      </c>
      <c r="K11" s="13">
        <v>12121</v>
      </c>
      <c r="L11" s="13">
        <v>639.4</v>
      </c>
      <c r="M11" s="13">
        <v>766</v>
      </c>
      <c r="N11" s="13">
        <v>11263.77</v>
      </c>
      <c r="O11" s="27"/>
    </row>
    <row r="12" ht="18" customHeight="1" spans="1:15">
      <c r="A12" s="5"/>
      <c r="B12" s="5"/>
      <c r="C12" s="5"/>
      <c r="D12" s="5"/>
      <c r="E12" s="5"/>
      <c r="F12" s="5"/>
      <c r="G12" s="5"/>
      <c r="H12" s="5"/>
      <c r="I12" s="28" t="s">
        <v>566</v>
      </c>
      <c r="J12" s="26">
        <f t="shared" ref="J12:N12" si="1">SUM(J10:J11)</f>
        <v>25431.17</v>
      </c>
      <c r="K12" s="26">
        <f t="shared" si="1"/>
        <v>12762</v>
      </c>
      <c r="L12" s="26">
        <f t="shared" si="1"/>
        <v>639.4</v>
      </c>
      <c r="M12" s="26">
        <f t="shared" si="1"/>
        <v>766</v>
      </c>
      <c r="N12" s="26">
        <f t="shared" si="1"/>
        <v>11263.77</v>
      </c>
      <c r="O12" s="27"/>
    </row>
    <row r="13" spans="8:8">
      <c r="H13" s="5"/>
    </row>
  </sheetData>
  <autoFilter ref="A5:Z12">
    <extLst/>
  </autoFilter>
  <mergeCells count="24">
    <mergeCell ref="A1:B1"/>
    <mergeCell ref="A2:Z2"/>
    <mergeCell ref="A3:V3"/>
    <mergeCell ref="J4:N4"/>
    <mergeCell ref="P4:Q4"/>
    <mergeCell ref="R4:S4"/>
    <mergeCell ref="B10:G10"/>
    <mergeCell ref="A4:A5"/>
    <mergeCell ref="B4:B5"/>
    <mergeCell ref="C4:C5"/>
    <mergeCell ref="D4:D5"/>
    <mergeCell ref="E4:E5"/>
    <mergeCell ref="F4:F5"/>
    <mergeCell ref="G4:G5"/>
    <mergeCell ref="H4:H5"/>
    <mergeCell ref="I4:I5"/>
    <mergeCell ref="O4:O5"/>
    <mergeCell ref="T4:T5"/>
    <mergeCell ref="U4:U5"/>
    <mergeCell ref="V4:V5"/>
    <mergeCell ref="W4:W5"/>
    <mergeCell ref="X4:X5"/>
    <mergeCell ref="Y4:Y5"/>
    <mergeCell ref="Z4:Z5"/>
  </mergeCells>
  <dataValidations count="1">
    <dataValidation type="list" allowBlank="1" showInputMessage="1" showErrorMessage="1" sqref="C6:D10">
      <formula1/>
    </dataValidation>
  </dataValidations>
  <pageMargins left="0.393056" right="0.393056" top="0.826389" bottom="0.511111" header="0.5" footer="0.5"/>
  <pageSetup paperSize="8" scale="95" orientation="landscape" useFirstPageNumber="1"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Z14"/>
  <sheetViews>
    <sheetView workbookViewId="0">
      <selection activeCell="J10" sqref="J10"/>
    </sheetView>
  </sheetViews>
  <sheetFormatPr defaultColWidth="9" defaultRowHeight="13.5" customHeight="1"/>
  <cols>
    <col min="1" max="1" width="3.75" customWidth="1"/>
    <col min="2" max="2" width="14" customWidth="1"/>
    <col min="3" max="3" width="4.5" style="2" customWidth="1"/>
    <col min="4" max="4" width="5.25" style="2" customWidth="1"/>
    <col min="5" max="5" width="8.875" style="2" customWidth="1"/>
    <col min="6" max="7" width="9.25" style="3" customWidth="1"/>
    <col min="8" max="8" width="31.125" style="4" customWidth="1"/>
    <col min="9" max="9" width="9.125" style="2" customWidth="1"/>
    <col min="10" max="10" width="9.1" style="2" customWidth="1"/>
    <col min="11" max="11" width="9.66666666666667" style="2" customWidth="1"/>
    <col min="12" max="12" width="8.875" style="2" customWidth="1"/>
    <col min="13" max="13" width="6.875" style="2" customWidth="1"/>
    <col min="14" max="14" width="6.5" style="2" customWidth="1"/>
    <col min="15" max="15" width="7.875" style="2" customWidth="1"/>
    <col min="16" max="19" width="6.375" style="2" hidden="1" customWidth="1"/>
    <col min="20" max="21" width="16.125" style="5" customWidth="1"/>
    <col min="22" max="22" width="7.625" style="2" customWidth="1"/>
    <col min="23" max="24" width="6.375" style="2" hidden="1" customWidth="1"/>
    <col min="25" max="25" width="10.875" style="2" hidden="1" customWidth="1"/>
    <col min="26" max="26" width="13.625" style="5" customWidth="1"/>
  </cols>
  <sheetData>
    <row r="1" ht="9" customHeight="1" spans="1:2">
      <c r="A1" s="6"/>
      <c r="B1" s="6"/>
    </row>
    <row r="2" ht="24" customHeight="1" spans="1:26">
      <c r="A2" s="7" t="s">
        <v>543</v>
      </c>
      <c r="B2" s="7"/>
      <c r="C2" s="7"/>
      <c r="D2" s="7"/>
      <c r="E2" s="7"/>
      <c r="F2" s="7"/>
      <c r="G2" s="7"/>
      <c r="H2" s="7"/>
      <c r="I2" s="7"/>
      <c r="J2" s="7"/>
      <c r="K2" s="7"/>
      <c r="L2" s="7"/>
      <c r="M2" s="7"/>
      <c r="N2" s="7"/>
      <c r="O2" s="7"/>
      <c r="P2" s="7"/>
      <c r="Q2" s="7"/>
      <c r="R2" s="7"/>
      <c r="S2" s="7"/>
      <c r="T2" s="7"/>
      <c r="U2" s="7"/>
      <c r="V2" s="7"/>
      <c r="W2" s="7"/>
      <c r="X2" s="7"/>
      <c r="Y2" s="7"/>
      <c r="Z2" s="31"/>
    </row>
    <row r="3" ht="18" customHeight="1" spans="1:26">
      <c r="A3" s="8" t="s">
        <v>2</v>
      </c>
      <c r="B3" s="8"/>
      <c r="C3" s="8"/>
      <c r="D3" s="8"/>
      <c r="E3" s="8"/>
      <c r="F3" s="8"/>
      <c r="G3" s="8"/>
      <c r="H3" s="8"/>
      <c r="I3" s="8"/>
      <c r="J3" s="8"/>
      <c r="K3" s="8"/>
      <c r="L3" s="8"/>
      <c r="M3" s="8"/>
      <c r="N3" s="8"/>
      <c r="O3" s="8"/>
      <c r="P3" s="8"/>
      <c r="Q3" s="8"/>
      <c r="R3" s="8"/>
      <c r="S3" s="8"/>
      <c r="T3" s="8"/>
      <c r="U3" s="8"/>
      <c r="V3" s="8"/>
      <c r="W3" s="8"/>
      <c r="X3" s="8"/>
      <c r="Y3" s="8"/>
      <c r="Z3" s="32"/>
    </row>
    <row r="4" s="1" customFormat="1" ht="24" customHeight="1" spans="1:26">
      <c r="A4" s="9" t="s">
        <v>3</v>
      </c>
      <c r="B4" s="9" t="s">
        <v>4</v>
      </c>
      <c r="C4" s="9" t="s">
        <v>5</v>
      </c>
      <c r="D4" s="10" t="s">
        <v>416</v>
      </c>
      <c r="E4" s="9" t="s">
        <v>6</v>
      </c>
      <c r="F4" s="11" t="s">
        <v>7</v>
      </c>
      <c r="G4" s="11" t="s">
        <v>8</v>
      </c>
      <c r="H4" s="9" t="s">
        <v>9</v>
      </c>
      <c r="I4" s="9" t="s">
        <v>544</v>
      </c>
      <c r="J4" s="22" t="s">
        <v>545</v>
      </c>
      <c r="K4" s="23"/>
      <c r="L4" s="23"/>
      <c r="M4" s="23"/>
      <c r="N4" s="24"/>
      <c r="O4" s="9" t="s">
        <v>13</v>
      </c>
      <c r="P4" s="22" t="s">
        <v>418</v>
      </c>
      <c r="Q4" s="24"/>
      <c r="R4" s="22" t="s">
        <v>419</v>
      </c>
      <c r="S4" s="24"/>
      <c r="T4" s="9" t="s">
        <v>14</v>
      </c>
      <c r="U4" s="9" t="s">
        <v>15</v>
      </c>
      <c r="V4" s="29" t="s">
        <v>16</v>
      </c>
      <c r="W4" s="29" t="s">
        <v>17</v>
      </c>
      <c r="X4" s="29" t="s">
        <v>18</v>
      </c>
      <c r="Y4" s="29" t="s">
        <v>19</v>
      </c>
      <c r="Z4" s="9" t="s">
        <v>20</v>
      </c>
    </row>
    <row r="5" s="1" customFormat="1" ht="74" customHeight="1" spans="1:26">
      <c r="A5" s="9"/>
      <c r="B5" s="9"/>
      <c r="C5" s="9"/>
      <c r="D5" s="12"/>
      <c r="E5" s="9"/>
      <c r="F5" s="11"/>
      <c r="G5" s="11"/>
      <c r="H5" s="9"/>
      <c r="I5" s="9"/>
      <c r="J5" s="9" t="s">
        <v>420</v>
      </c>
      <c r="K5" s="9" t="s">
        <v>421</v>
      </c>
      <c r="L5" s="9" t="s">
        <v>422</v>
      </c>
      <c r="M5" s="9" t="s">
        <v>423</v>
      </c>
      <c r="N5" s="9" t="s">
        <v>424</v>
      </c>
      <c r="O5" s="9"/>
      <c r="P5" s="9" t="s">
        <v>425</v>
      </c>
      <c r="Q5" s="9" t="s">
        <v>426</v>
      </c>
      <c r="R5" s="9" t="s">
        <v>427</v>
      </c>
      <c r="S5" s="9" t="s">
        <v>428</v>
      </c>
      <c r="T5" s="9"/>
      <c r="U5" s="9"/>
      <c r="V5" s="30"/>
      <c r="W5" s="30"/>
      <c r="X5" s="30"/>
      <c r="Y5" s="30"/>
      <c r="Z5" s="9"/>
    </row>
    <row r="6" ht="62" customHeight="1" spans="1:26">
      <c r="A6" s="13">
        <v>1</v>
      </c>
      <c r="B6" s="14" t="s">
        <v>546</v>
      </c>
      <c r="C6" s="13" t="s">
        <v>547</v>
      </c>
      <c r="D6" s="13" t="s">
        <v>32</v>
      </c>
      <c r="E6" s="15" t="s">
        <v>548</v>
      </c>
      <c r="F6" s="16">
        <v>45015</v>
      </c>
      <c r="G6" s="16">
        <v>45280</v>
      </c>
      <c r="H6" s="17" t="s">
        <v>549</v>
      </c>
      <c r="I6" s="14"/>
      <c r="J6" s="13">
        <v>206</v>
      </c>
      <c r="K6" s="13">
        <v>206</v>
      </c>
      <c r="L6" s="13"/>
      <c r="M6" s="13"/>
      <c r="N6" s="13"/>
      <c r="O6" s="13" t="s">
        <v>106</v>
      </c>
      <c r="P6" s="13">
        <v>504</v>
      </c>
      <c r="Q6" s="13">
        <v>1047</v>
      </c>
      <c r="R6" s="13">
        <v>102</v>
      </c>
      <c r="S6" s="13">
        <v>260</v>
      </c>
      <c r="T6" s="17" t="s">
        <v>550</v>
      </c>
      <c r="U6" s="17" t="s">
        <v>551</v>
      </c>
      <c r="V6" s="15" t="s">
        <v>144</v>
      </c>
      <c r="W6" s="15" t="s">
        <v>552</v>
      </c>
      <c r="X6" s="15" t="s">
        <v>145</v>
      </c>
      <c r="Y6" s="15" t="s">
        <v>146</v>
      </c>
      <c r="Z6" s="18"/>
    </row>
    <row r="7" ht="73" customHeight="1" spans="1:26">
      <c r="A7" s="13">
        <v>2</v>
      </c>
      <c r="B7" s="13" t="s">
        <v>553</v>
      </c>
      <c r="C7" s="13" t="s">
        <v>547</v>
      </c>
      <c r="D7" s="13" t="s">
        <v>32</v>
      </c>
      <c r="E7" s="15" t="s">
        <v>526</v>
      </c>
      <c r="F7" s="16">
        <v>45015</v>
      </c>
      <c r="G7" s="16">
        <v>45280</v>
      </c>
      <c r="H7" s="18" t="s">
        <v>554</v>
      </c>
      <c r="I7" s="25"/>
      <c r="J7" s="13">
        <v>220</v>
      </c>
      <c r="K7" s="13">
        <v>220</v>
      </c>
      <c r="L7" s="13"/>
      <c r="M7" s="13"/>
      <c r="N7" s="18"/>
      <c r="O7" s="13" t="s">
        <v>106</v>
      </c>
      <c r="P7" s="13">
        <v>820</v>
      </c>
      <c r="Q7" s="13">
        <v>1840</v>
      </c>
      <c r="R7" s="13">
        <v>192</v>
      </c>
      <c r="S7" s="13">
        <v>422</v>
      </c>
      <c r="T7" s="17" t="s">
        <v>555</v>
      </c>
      <c r="U7" s="17" t="s">
        <v>556</v>
      </c>
      <c r="V7" s="15" t="s">
        <v>50</v>
      </c>
      <c r="W7" s="15" t="s">
        <v>50</v>
      </c>
      <c r="X7" s="15" t="s">
        <v>52</v>
      </c>
      <c r="Y7" s="15" t="s">
        <v>53</v>
      </c>
      <c r="Z7" s="18"/>
    </row>
    <row r="8" ht="73" customHeight="1" spans="1:26">
      <c r="A8" s="13">
        <v>3</v>
      </c>
      <c r="B8" s="14" t="s">
        <v>557</v>
      </c>
      <c r="C8" s="13" t="s">
        <v>547</v>
      </c>
      <c r="D8" s="13" t="s">
        <v>429</v>
      </c>
      <c r="E8" s="15" t="s">
        <v>526</v>
      </c>
      <c r="F8" s="16">
        <v>45015</v>
      </c>
      <c r="G8" s="16">
        <v>45280</v>
      </c>
      <c r="H8" s="17" t="s">
        <v>558</v>
      </c>
      <c r="I8" s="15"/>
      <c r="J8" s="13">
        <v>164</v>
      </c>
      <c r="K8" s="13">
        <v>164</v>
      </c>
      <c r="L8" s="13"/>
      <c r="M8" s="13"/>
      <c r="N8" s="13"/>
      <c r="O8" s="13" t="s">
        <v>106</v>
      </c>
      <c r="P8" s="13">
        <v>820</v>
      </c>
      <c r="Q8" s="13">
        <v>1840</v>
      </c>
      <c r="R8" s="13">
        <v>192</v>
      </c>
      <c r="S8" s="13">
        <v>422</v>
      </c>
      <c r="T8" s="17" t="s">
        <v>559</v>
      </c>
      <c r="U8" s="17" t="s">
        <v>560</v>
      </c>
      <c r="V8" s="15" t="s">
        <v>50</v>
      </c>
      <c r="W8" s="15" t="s">
        <v>50</v>
      </c>
      <c r="X8" s="15" t="s">
        <v>52</v>
      </c>
      <c r="Y8" s="15" t="s">
        <v>53</v>
      </c>
      <c r="Z8" s="18"/>
    </row>
    <row r="9" ht="98" customHeight="1" spans="1:26">
      <c r="A9" s="13">
        <v>4</v>
      </c>
      <c r="B9" s="13" t="s">
        <v>567</v>
      </c>
      <c r="C9" s="13" t="s">
        <v>547</v>
      </c>
      <c r="D9" s="13" t="s">
        <v>429</v>
      </c>
      <c r="E9" s="15" t="s">
        <v>111</v>
      </c>
      <c r="F9" s="16">
        <v>45015</v>
      </c>
      <c r="G9" s="16">
        <v>45280</v>
      </c>
      <c r="H9" s="18" t="s">
        <v>568</v>
      </c>
      <c r="I9" s="13"/>
      <c r="J9" s="13">
        <v>247</v>
      </c>
      <c r="K9" s="13">
        <v>247</v>
      </c>
      <c r="L9" s="13"/>
      <c r="M9" s="13"/>
      <c r="N9" s="13"/>
      <c r="O9" s="13" t="s">
        <v>106</v>
      </c>
      <c r="P9" s="13">
        <v>236</v>
      </c>
      <c r="Q9" s="13">
        <v>567</v>
      </c>
      <c r="R9" s="13">
        <v>73</v>
      </c>
      <c r="S9" s="13">
        <v>181</v>
      </c>
      <c r="T9" s="18" t="s">
        <v>569</v>
      </c>
      <c r="U9" s="18" t="s">
        <v>86</v>
      </c>
      <c r="V9" s="15" t="s">
        <v>115</v>
      </c>
      <c r="W9" s="15" t="s">
        <v>87</v>
      </c>
      <c r="X9" s="15" t="s">
        <v>570</v>
      </c>
      <c r="Y9" s="15" t="s">
        <v>571</v>
      </c>
      <c r="Z9" s="18"/>
    </row>
    <row r="10" ht="52" customHeight="1" spans="1:26">
      <c r="A10" s="13">
        <v>5</v>
      </c>
      <c r="B10" s="13" t="s">
        <v>561</v>
      </c>
      <c r="C10" s="13" t="s">
        <v>547</v>
      </c>
      <c r="D10" s="13" t="s">
        <v>429</v>
      </c>
      <c r="E10" s="13" t="s">
        <v>267</v>
      </c>
      <c r="F10" s="16">
        <v>45015</v>
      </c>
      <c r="G10" s="16">
        <v>45280</v>
      </c>
      <c r="H10" s="17" t="s">
        <v>562</v>
      </c>
      <c r="I10" s="13"/>
      <c r="J10" s="13">
        <v>51</v>
      </c>
      <c r="K10" s="13">
        <v>51</v>
      </c>
      <c r="L10" s="13"/>
      <c r="M10" s="13"/>
      <c r="N10" s="13"/>
      <c r="O10" s="13" t="s">
        <v>106</v>
      </c>
      <c r="P10" s="13">
        <v>188</v>
      </c>
      <c r="Q10" s="13">
        <v>465</v>
      </c>
      <c r="R10" s="13">
        <v>31</v>
      </c>
      <c r="S10" s="13">
        <v>55</v>
      </c>
      <c r="T10" s="17" t="s">
        <v>563</v>
      </c>
      <c r="U10" s="18" t="s">
        <v>564</v>
      </c>
      <c r="V10" s="15" t="s">
        <v>178</v>
      </c>
      <c r="W10" s="15" t="s">
        <v>178</v>
      </c>
      <c r="X10" s="15" t="s">
        <v>179</v>
      </c>
      <c r="Y10" s="15" t="s">
        <v>180</v>
      </c>
      <c r="Z10" s="18"/>
    </row>
    <row r="11" ht="31" customHeight="1" spans="1:26">
      <c r="A11" s="13"/>
      <c r="B11" s="19" t="s">
        <v>542</v>
      </c>
      <c r="C11" s="20"/>
      <c r="D11" s="20"/>
      <c r="E11" s="20"/>
      <c r="F11" s="20"/>
      <c r="G11" s="21"/>
      <c r="H11" s="17"/>
      <c r="I11" s="13"/>
      <c r="J11" s="13">
        <f t="shared" ref="J11:N11" si="0">SUM(J6:J10)</f>
        <v>888</v>
      </c>
      <c r="K11" s="13">
        <f t="shared" si="0"/>
        <v>888</v>
      </c>
      <c r="L11" s="13">
        <f t="shared" si="0"/>
        <v>0</v>
      </c>
      <c r="M11" s="13">
        <f t="shared" si="0"/>
        <v>0</v>
      </c>
      <c r="N11" s="13">
        <f t="shared" si="0"/>
        <v>0</v>
      </c>
      <c r="O11" s="13"/>
      <c r="P11" s="13"/>
      <c r="Q11" s="13"/>
      <c r="R11" s="13"/>
      <c r="S11" s="13"/>
      <c r="T11" s="17"/>
      <c r="U11" s="17"/>
      <c r="V11" s="15"/>
      <c r="W11" s="15"/>
      <c r="X11" s="15"/>
      <c r="Y11" s="15"/>
      <c r="Z11" s="18"/>
    </row>
    <row r="12" ht="18" customHeight="1" spans="1:15">
      <c r="A12" s="5"/>
      <c r="B12" s="5"/>
      <c r="C12" s="5"/>
      <c r="D12" s="5"/>
      <c r="E12" s="5"/>
      <c r="F12" s="5"/>
      <c r="G12" s="5"/>
      <c r="H12" s="5"/>
      <c r="I12" s="26" t="s">
        <v>565</v>
      </c>
      <c r="J12" s="13">
        <v>22071.17</v>
      </c>
      <c r="K12" s="13">
        <v>9902</v>
      </c>
      <c r="L12" s="13">
        <v>639.4</v>
      </c>
      <c r="M12" s="13">
        <v>566</v>
      </c>
      <c r="N12" s="13">
        <v>10963.77</v>
      </c>
      <c r="O12" s="27"/>
    </row>
    <row r="13" ht="18" customHeight="1" spans="1:15">
      <c r="A13" s="5"/>
      <c r="B13" s="5"/>
      <c r="C13" s="5"/>
      <c r="D13" s="5"/>
      <c r="E13" s="5"/>
      <c r="F13" s="5"/>
      <c r="G13" s="5"/>
      <c r="H13" s="5"/>
      <c r="I13" s="28" t="s">
        <v>566</v>
      </c>
      <c r="J13" s="26">
        <f t="shared" ref="J13:M13" si="1">SUM(J11:J12)</f>
        <v>22959.17</v>
      </c>
      <c r="K13" s="26">
        <f t="shared" si="1"/>
        <v>10790</v>
      </c>
      <c r="L13" s="26">
        <f t="shared" si="1"/>
        <v>639.4</v>
      </c>
      <c r="M13" s="26">
        <f t="shared" si="1"/>
        <v>566</v>
      </c>
      <c r="N13" s="26">
        <v>10963.77</v>
      </c>
      <c r="O13" s="27"/>
    </row>
    <row r="14" spans="8:8">
      <c r="H14" s="5"/>
    </row>
  </sheetData>
  <autoFilter ref="A5:Z13">
    <extLst/>
  </autoFilter>
  <mergeCells count="24">
    <mergeCell ref="A1:B1"/>
    <mergeCell ref="A2:Z2"/>
    <mergeCell ref="A3:V3"/>
    <mergeCell ref="J4:N4"/>
    <mergeCell ref="P4:Q4"/>
    <mergeCell ref="R4:S4"/>
    <mergeCell ref="B11:G11"/>
    <mergeCell ref="A4:A5"/>
    <mergeCell ref="B4:B5"/>
    <mergeCell ref="C4:C5"/>
    <mergeCell ref="D4:D5"/>
    <mergeCell ref="E4:E5"/>
    <mergeCell ref="F4:F5"/>
    <mergeCell ref="G4:G5"/>
    <mergeCell ref="H4:H5"/>
    <mergeCell ref="I4:I5"/>
    <mergeCell ref="O4:O5"/>
    <mergeCell ref="T4:T5"/>
    <mergeCell ref="U4:U5"/>
    <mergeCell ref="V4:V5"/>
    <mergeCell ref="W4:W5"/>
    <mergeCell ref="X4:X5"/>
    <mergeCell ref="Y4:Y5"/>
    <mergeCell ref="Z4:Z5"/>
  </mergeCells>
  <dataValidations count="1">
    <dataValidation type="list" allowBlank="1" showInputMessage="1" showErrorMessage="1" sqref="C6:D11">
      <formula1/>
    </dataValidation>
  </dataValidations>
  <pageMargins left="0.393056" right="0.393056" top="0.826389" bottom="0.511111" header="0.5" footer="0.5"/>
  <pageSetup paperSize="8" scale="95" orientation="landscape" useFirstPageNumber="1"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衔接资金支持实施项目 (3)</vt:lpstr>
      <vt:lpstr>衔接资金支持实施项目 (2)</vt:lpstr>
      <vt:lpstr>衔接资金支持续建项目 </vt:lpstr>
      <vt:lpstr>衔接资金支持续建项目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WPS_1668339531</cp:lastModifiedBy>
  <cp:revision>0</cp:revision>
  <dcterms:created xsi:type="dcterms:W3CDTF">2023-08-25T02:41:00Z</dcterms:created>
  <dcterms:modified xsi:type="dcterms:W3CDTF">2023-08-31T10:06:46Z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9A869CB9C77A4FA29BE0B0CD38E8E21E_12</vt:lpwstr>
  </property>
  <property fmtid="{D5CDD505-2E9C-101B-9397-08002B2CF9AE}" pid="3" name="KSOProductBuildVer">
    <vt:lpwstr>2052-12.1.0.15066</vt:lpwstr>
  </property>
</Properties>
</file>